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SC\PUB\DRH\Área Comum\Área Comum\alteraçoes mensais\Estatisticas\Balanço_Social\Balanço Social 2024\FMH\"/>
    </mc:Choice>
  </mc:AlternateContent>
  <xr:revisionPtr revIDLastSave="0" documentId="13_ncr:1_{2C6012C5-FD75-4AAB-950A-0999EB4EF255}" xr6:coauthVersionLast="47" xr6:coauthVersionMax="47" xr10:uidLastSave="{00000000-0000-0000-0000-000000000000}"/>
  <workbookProtection workbookAlgorithmName="SHA-512" workbookHashValue="EOKQ6/ph+HrKvtfABJ2l/JHljXzEEbJ1PPtxOLPJeu80jyefRLgg5R8ZhzPnNWgEBtvmtcFhYVKTofVyCynyIw==" workbookSaltValue="ryBnWRgTOccF68ad4PsL7Q==" workbookSpinCount="100000" lockStructure="1"/>
  <bookViews>
    <workbookView xWindow="28680" yWindow="-120" windowWidth="29040" windowHeight="15720" tabRatio="939" xr2:uid="{00000000-000D-0000-FFFF-FFFF00000000}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35" i="76" l="1"/>
  <c r="B835" i="76"/>
  <c r="C821" i="76"/>
  <c r="B821" i="76"/>
  <c r="C807" i="76"/>
  <c r="B807" i="76"/>
  <c r="C793" i="76"/>
  <c r="B793" i="76"/>
  <c r="C779" i="76"/>
  <c r="B779" i="76"/>
  <c r="C765" i="76"/>
  <c r="B765" i="76"/>
  <c r="C751" i="76"/>
  <c r="B751" i="76"/>
  <c r="C737" i="76"/>
  <c r="B737" i="76"/>
  <c r="C723" i="76"/>
  <c r="B723" i="76"/>
  <c r="C709" i="76"/>
  <c r="B709" i="76"/>
  <c r="C695" i="76"/>
  <c r="B695" i="76"/>
  <c r="C681" i="76"/>
  <c r="B681" i="76"/>
  <c r="C667" i="76"/>
  <c r="B667" i="76"/>
  <c r="C653" i="76"/>
  <c r="B653" i="76"/>
  <c r="C639" i="76"/>
  <c r="B639" i="76"/>
  <c r="C625" i="76"/>
  <c r="B625" i="76"/>
  <c r="C611" i="76"/>
  <c r="B611" i="76"/>
  <c r="C597" i="76"/>
  <c r="B597" i="76"/>
  <c r="C584" i="76"/>
  <c r="B584" i="76"/>
  <c r="C570" i="76"/>
  <c r="B570" i="76"/>
  <c r="C556" i="76"/>
  <c r="B556" i="76"/>
  <c r="C542" i="76"/>
  <c r="B542" i="76"/>
  <c r="C528" i="76"/>
  <c r="B528" i="76"/>
  <c r="C514" i="76"/>
  <c r="B514" i="76"/>
  <c r="C500" i="76"/>
  <c r="B500" i="76"/>
  <c r="C486" i="76"/>
  <c r="B486" i="76"/>
  <c r="C472" i="76"/>
  <c r="B472" i="76"/>
  <c r="C458" i="76"/>
  <c r="B458" i="76"/>
  <c r="C444" i="76"/>
  <c r="B444" i="76"/>
  <c r="C430" i="76"/>
  <c r="B430" i="76"/>
  <c r="C416" i="76"/>
  <c r="B416" i="76"/>
  <c r="C402" i="76"/>
  <c r="B402" i="76"/>
  <c r="C389" i="76"/>
  <c r="B389" i="76"/>
  <c r="C375" i="76" l="1"/>
  <c r="B375" i="76"/>
  <c r="C361" i="76"/>
  <c r="B361" i="76"/>
  <c r="C347" i="76"/>
  <c r="B347" i="76"/>
  <c r="C333" i="76"/>
  <c r="B333" i="76"/>
  <c r="B14" i="1"/>
  <c r="B13" i="1"/>
  <c r="AC50" i="72" l="1"/>
  <c r="AB50" i="72"/>
  <c r="AD50" i="72" s="1"/>
  <c r="AC49" i="72"/>
  <c r="AB49" i="72"/>
  <c r="AD49" i="72" s="1"/>
  <c r="AC48" i="72"/>
  <c r="AB48" i="72"/>
  <c r="AC47" i="72"/>
  <c r="AB47" i="72"/>
  <c r="AD47" i="72" s="1"/>
  <c r="AC46" i="72"/>
  <c r="AB46" i="72"/>
  <c r="AC45" i="72"/>
  <c r="AB45" i="72"/>
  <c r="AC44" i="72"/>
  <c r="AB44" i="72"/>
  <c r="AD44" i="72" s="1"/>
  <c r="AC43" i="72"/>
  <c r="AB43" i="72"/>
  <c r="AD43" i="72" s="1"/>
  <c r="AC42" i="72"/>
  <c r="AB42" i="72"/>
  <c r="AC41" i="72"/>
  <c r="AB41" i="72"/>
  <c r="AC40" i="72"/>
  <c r="AB40" i="72"/>
  <c r="AC39" i="72"/>
  <c r="AB39" i="72"/>
  <c r="AC38" i="72"/>
  <c r="AB38" i="72"/>
  <c r="AD38" i="72" s="1"/>
  <c r="AC37" i="72"/>
  <c r="AB37" i="72"/>
  <c r="AC36" i="72"/>
  <c r="AB36" i="72"/>
  <c r="AD36" i="72" s="1"/>
  <c r="AC35" i="72"/>
  <c r="AB35" i="72"/>
  <c r="AD35" i="72" s="1"/>
  <c r="AC34" i="72"/>
  <c r="AB34" i="72"/>
  <c r="AC33" i="72"/>
  <c r="AB33" i="72"/>
  <c r="AD33" i="72" s="1"/>
  <c r="AC32" i="72"/>
  <c r="AB32" i="72"/>
  <c r="AC31" i="72"/>
  <c r="AB31" i="72"/>
  <c r="AC30" i="72"/>
  <c r="AB30" i="72"/>
  <c r="AC29" i="72"/>
  <c r="AB29" i="72"/>
  <c r="AD29" i="72" s="1"/>
  <c r="AC28" i="72"/>
  <c r="AB28" i="72"/>
  <c r="AD28" i="72" s="1"/>
  <c r="AC27" i="72"/>
  <c r="AB27" i="72"/>
  <c r="AD27" i="72" s="1"/>
  <c r="AC26" i="72"/>
  <c r="AB26" i="72"/>
  <c r="AC25" i="72"/>
  <c r="AB25" i="72"/>
  <c r="AC24" i="72"/>
  <c r="AB24" i="72"/>
  <c r="AC23" i="72"/>
  <c r="AB23" i="72"/>
  <c r="AC22" i="72"/>
  <c r="AB22" i="72"/>
  <c r="AC21" i="72"/>
  <c r="AB21" i="72"/>
  <c r="AD21" i="72" s="1"/>
  <c r="AC20" i="72"/>
  <c r="AB20" i="72"/>
  <c r="AD20" i="72" s="1"/>
  <c r="AC19" i="72"/>
  <c r="AB19" i="72"/>
  <c r="AC18" i="72"/>
  <c r="AB18" i="72"/>
  <c r="AD18" i="72" s="1"/>
  <c r="AC17" i="72"/>
  <c r="AB17" i="72"/>
  <c r="AD17" i="72" s="1"/>
  <c r="AC16" i="72"/>
  <c r="AB16" i="72"/>
  <c r="AC15" i="72"/>
  <c r="AB15" i="72"/>
  <c r="AC14" i="72"/>
  <c r="AB14" i="72"/>
  <c r="AC13" i="72"/>
  <c r="AB13" i="72"/>
  <c r="AC12" i="72"/>
  <c r="AB12" i="72"/>
  <c r="AC11" i="72"/>
  <c r="AB11" i="72"/>
  <c r="AD11" i="72" s="1"/>
  <c r="AC10" i="72"/>
  <c r="AB10" i="72"/>
  <c r="AD10" i="72" s="1"/>
  <c r="AC9" i="72"/>
  <c r="AB9" i="72"/>
  <c r="AC8" i="72"/>
  <c r="AB8" i="72"/>
  <c r="AC7" i="72"/>
  <c r="AB7" i="72"/>
  <c r="AD7" i="72" s="1"/>
  <c r="S51" i="72"/>
  <c r="R51" i="72"/>
  <c r="O51" i="72"/>
  <c r="N51" i="72"/>
  <c r="Q51" i="72"/>
  <c r="P51" i="72"/>
  <c r="M51" i="72"/>
  <c r="L51" i="72"/>
  <c r="AD45" i="72" l="1"/>
  <c r="AD37" i="72"/>
  <c r="AD8" i="72"/>
  <c r="AD13" i="72"/>
  <c r="AD22" i="72"/>
  <c r="AD14" i="72"/>
  <c r="AD15" i="72"/>
  <c r="AD19" i="72"/>
  <c r="AD24" i="72"/>
  <c r="AD40" i="72"/>
  <c r="AD46" i="72"/>
  <c r="AD25" i="72"/>
  <c r="AD30" i="72"/>
  <c r="AD41" i="72"/>
  <c r="AD9" i="72"/>
  <c r="AD26" i="72"/>
  <c r="AD31" i="72"/>
  <c r="AD42" i="72"/>
  <c r="AD48" i="72"/>
  <c r="AD16" i="72"/>
  <c r="AD32" i="72"/>
  <c r="AD12" i="72"/>
  <c r="AD23" i="72"/>
  <c r="AD34" i="72"/>
  <c r="AD39" i="72"/>
  <c r="C319" i="76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D51" i="72" l="1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A54" i="2" l="1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AC47" i="61" s="1"/>
  <c r="Y47" i="32"/>
  <c r="X47" i="62" s="1"/>
  <c r="X6" i="32"/>
  <c r="Y6" i="63" s="1"/>
  <c r="Y6" i="32"/>
  <c r="AF9" i="72" s="1"/>
  <c r="X7" i="32"/>
  <c r="W7" i="62" s="1"/>
  <c r="Y7" i="32"/>
  <c r="AF10" i="72" s="1"/>
  <c r="X8" i="32"/>
  <c r="S8" i="71" s="1"/>
  <c r="Y8" i="32"/>
  <c r="X9" i="32"/>
  <c r="Y9" i="32"/>
  <c r="AF12" i="72" s="1"/>
  <c r="X10" i="32"/>
  <c r="Y10" i="63" s="1"/>
  <c r="Y10" i="32"/>
  <c r="X11" i="32"/>
  <c r="AE14" i="72" s="1"/>
  <c r="Y11" i="32"/>
  <c r="AF14" i="72" s="1"/>
  <c r="X12" i="32"/>
  <c r="Y12" i="63" s="1"/>
  <c r="Y12" i="32"/>
  <c r="AF15" i="72" s="1"/>
  <c r="X13" i="32"/>
  <c r="AE16" i="72" s="1"/>
  <c r="Y13" i="32"/>
  <c r="Z13" i="63" s="1"/>
  <c r="X14" i="32"/>
  <c r="S14" i="71" s="1"/>
  <c r="Y14" i="32"/>
  <c r="AF17" i="72" s="1"/>
  <c r="X15" i="32"/>
  <c r="Y15" i="32"/>
  <c r="X15" i="62" s="1"/>
  <c r="X16" i="32"/>
  <c r="S16" i="71" s="1"/>
  <c r="Y16" i="32"/>
  <c r="X17" i="32"/>
  <c r="AC17" i="61" s="1"/>
  <c r="Y17" i="32"/>
  <c r="AF20" i="72" s="1"/>
  <c r="X18" i="32"/>
  <c r="W18" i="62" s="1"/>
  <c r="Y18" i="32"/>
  <c r="X19" i="32"/>
  <c r="AE22" i="72" s="1"/>
  <c r="Y19" i="32"/>
  <c r="Z19" i="63" s="1"/>
  <c r="X20" i="32"/>
  <c r="Y20" i="63" s="1"/>
  <c r="Y20" i="32"/>
  <c r="X21" i="32"/>
  <c r="Y21" i="32"/>
  <c r="X22" i="32"/>
  <c r="W22" i="62" s="1"/>
  <c r="Y22" i="32"/>
  <c r="X23" i="32"/>
  <c r="W23" i="62" s="1"/>
  <c r="Y23" i="32"/>
  <c r="AF26" i="72" s="1"/>
  <c r="X24" i="32"/>
  <c r="Y24" i="63" s="1"/>
  <c r="Y24" i="32"/>
  <c r="X25" i="32"/>
  <c r="Z25" i="32" s="1"/>
  <c r="Y25" i="32"/>
  <c r="AF28" i="72" s="1"/>
  <c r="X26" i="32"/>
  <c r="W26" i="62" s="1"/>
  <c r="Y26" i="32"/>
  <c r="X27" i="32"/>
  <c r="Y27" i="32"/>
  <c r="AF30" i="72" s="1"/>
  <c r="X28" i="32"/>
  <c r="Y28" i="63" s="1"/>
  <c r="Y28" i="32"/>
  <c r="AF31" i="72" s="1"/>
  <c r="X29" i="32"/>
  <c r="Z29" i="32" s="1"/>
  <c r="Y29" i="32"/>
  <c r="X29" i="62" s="1"/>
  <c r="X30" i="32"/>
  <c r="W30" i="62" s="1"/>
  <c r="Y30" i="32"/>
  <c r="X31" i="32"/>
  <c r="AE34" i="72" s="1"/>
  <c r="Y31" i="32"/>
  <c r="Z31" i="32" s="1"/>
  <c r="U31" i="71" s="1"/>
  <c r="X32" i="32"/>
  <c r="Y32" i="63" s="1"/>
  <c r="Y32" i="32"/>
  <c r="T32" i="71" s="1"/>
  <c r="X33" i="32"/>
  <c r="Y33" i="32"/>
  <c r="T33" i="71" s="1"/>
  <c r="X34" i="32"/>
  <c r="W34" i="62" s="1"/>
  <c r="Y34" i="32"/>
  <c r="X35" i="32"/>
  <c r="Y35" i="63" s="1"/>
  <c r="Y35" i="32"/>
  <c r="X36" i="32"/>
  <c r="Y36" i="63" s="1"/>
  <c r="Y36" i="32"/>
  <c r="Z36" i="63" s="1"/>
  <c r="X37" i="32"/>
  <c r="AE40" i="72" s="1"/>
  <c r="Y37" i="32"/>
  <c r="Z37" i="32" s="1"/>
  <c r="U37" i="71" s="1"/>
  <c r="X38" i="32"/>
  <c r="W38" i="62" s="1"/>
  <c r="Y38" i="32"/>
  <c r="T38" i="71" s="1"/>
  <c r="X39" i="32"/>
  <c r="Y39" i="32"/>
  <c r="AD39" i="61" s="1"/>
  <c r="X40" i="32"/>
  <c r="Y40" i="63" s="1"/>
  <c r="Y40" i="32"/>
  <c r="X40" i="62" s="1"/>
  <c r="X41" i="32"/>
  <c r="Y41" i="63" s="1"/>
  <c r="Y41" i="32"/>
  <c r="T41" i="71" s="1"/>
  <c r="X42" i="32"/>
  <c r="W42" i="62" s="1"/>
  <c r="Y42" i="32"/>
  <c r="Z42" i="63" s="1"/>
  <c r="X43" i="32"/>
  <c r="AE46" i="72" s="1"/>
  <c r="Y43" i="32"/>
  <c r="Z43" i="32" s="1"/>
  <c r="U43" i="71" s="1"/>
  <c r="X44" i="32"/>
  <c r="S44" i="71" s="1"/>
  <c r="Y44" i="32"/>
  <c r="X45" i="32"/>
  <c r="Y45" i="32"/>
  <c r="Z45" i="32" s="1"/>
  <c r="AG48" i="72" s="1"/>
  <c r="X46" i="32"/>
  <c r="Y46" i="63" s="1"/>
  <c r="Y46" i="32"/>
  <c r="Y5" i="32"/>
  <c r="AF8" i="72" s="1"/>
  <c r="X5" i="32"/>
  <c r="AE8" i="72" s="1"/>
  <c r="Y4" i="32"/>
  <c r="AF7" i="72" s="1"/>
  <c r="X4" i="32"/>
  <c r="Y4" i="63" s="1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D13" i="75" s="1"/>
  <c r="AC12" i="75"/>
  <c r="AB12" i="75"/>
  <c r="AC11" i="75"/>
  <c r="AB11" i="75"/>
  <c r="AC10" i="75"/>
  <c r="AB10" i="75"/>
  <c r="AC9" i="75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G44" i="74"/>
  <c r="F44" i="74"/>
  <c r="G43" i="74"/>
  <c r="F43" i="74"/>
  <c r="G42" i="74"/>
  <c r="F42" i="74"/>
  <c r="G41" i="74"/>
  <c r="F41" i="74"/>
  <c r="H41" i="74" s="1"/>
  <c r="G40" i="74"/>
  <c r="F40" i="74"/>
  <c r="G39" i="74"/>
  <c r="F39" i="74"/>
  <c r="G38" i="74"/>
  <c r="F38" i="74"/>
  <c r="G37" i="74"/>
  <c r="F37" i="74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H29" i="74" s="1"/>
  <c r="G28" i="74"/>
  <c r="F28" i="74"/>
  <c r="G27" i="74"/>
  <c r="F27" i="74"/>
  <c r="G26" i="74"/>
  <c r="F26" i="74"/>
  <c r="G25" i="74"/>
  <c r="F25" i="74"/>
  <c r="H25" i="74" s="1"/>
  <c r="G24" i="74"/>
  <c r="F24" i="74"/>
  <c r="G23" i="74"/>
  <c r="F23" i="74"/>
  <c r="G22" i="74"/>
  <c r="F22" i="74"/>
  <c r="G21" i="74"/>
  <c r="F21" i="74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L14" i="73"/>
  <c r="N14" i="73" s="1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AA51" i="72"/>
  <c r="Z51" i="72"/>
  <c r="Y51" i="72"/>
  <c r="X51" i="72"/>
  <c r="W51" i="72"/>
  <c r="V51" i="72"/>
  <c r="U51" i="72"/>
  <c r="T51" i="72"/>
  <c r="K51" i="72"/>
  <c r="J51" i="72"/>
  <c r="I51" i="72"/>
  <c r="H51" i="72"/>
  <c r="G51" i="72"/>
  <c r="F51" i="72"/>
  <c r="C51" i="72"/>
  <c r="B51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P46" i="71"/>
  <c r="Q45" i="71"/>
  <c r="P45" i="71"/>
  <c r="Q44" i="71"/>
  <c r="P44" i="71"/>
  <c r="Q43" i="71"/>
  <c r="P43" i="71"/>
  <c r="Q42" i="71"/>
  <c r="P42" i="71"/>
  <c r="Q41" i="71"/>
  <c r="P41" i="71"/>
  <c r="R41" i="71" s="1"/>
  <c r="Q40" i="71"/>
  <c r="P40" i="71"/>
  <c r="Q39" i="71"/>
  <c r="P39" i="71"/>
  <c r="Q38" i="71"/>
  <c r="P38" i="71"/>
  <c r="Q37" i="71"/>
  <c r="P37" i="71"/>
  <c r="Q36" i="71"/>
  <c r="P36" i="71"/>
  <c r="Q35" i="71"/>
  <c r="P35" i="71"/>
  <c r="R35" i="71" s="1"/>
  <c r="Q34" i="71"/>
  <c r="P34" i="71"/>
  <c r="Q33" i="71"/>
  <c r="P33" i="7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Q24" i="71"/>
  <c r="P24" i="71"/>
  <c r="Q23" i="71"/>
  <c r="P23" i="71"/>
  <c r="Q22" i="71"/>
  <c r="P22" i="71"/>
  <c r="Q21" i="71"/>
  <c r="P21" i="71"/>
  <c r="Q20" i="71"/>
  <c r="P20" i="71"/>
  <c r="Q19" i="71"/>
  <c r="P19" i="71"/>
  <c r="Q18" i="71"/>
  <c r="P18" i="71"/>
  <c r="Q17" i="71"/>
  <c r="P17" i="71"/>
  <c r="R17" i="71" s="1"/>
  <c r="Q16" i="71"/>
  <c r="P16" i="71"/>
  <c r="Q15" i="71"/>
  <c r="P15" i="71"/>
  <c r="Q14" i="71"/>
  <c r="P14" i="71"/>
  <c r="Q13" i="71"/>
  <c r="P13" i="71"/>
  <c r="Q12" i="71"/>
  <c r="P12" i="71"/>
  <c r="Q11" i="71"/>
  <c r="P11" i="71"/>
  <c r="R11" i="71" s="1"/>
  <c r="Q10" i="71"/>
  <c r="P10" i="71"/>
  <c r="Q9" i="71"/>
  <c r="P9" i="71"/>
  <c r="Q8" i="71"/>
  <c r="P8" i="71"/>
  <c r="Q7" i="71"/>
  <c r="P7" i="71"/>
  <c r="Q6" i="71"/>
  <c r="P6" i="71"/>
  <c r="Q5" i="71"/>
  <c r="P5" i="71"/>
  <c r="Q4" i="71"/>
  <c r="P4" i="7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L45" i="70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M9" i="70"/>
  <c r="L9" i="70"/>
  <c r="M8" i="70"/>
  <c r="L8" i="70"/>
  <c r="M7" i="70"/>
  <c r="L7" i="70"/>
  <c r="M6" i="70"/>
  <c r="L6" i="70"/>
  <c r="M5" i="70"/>
  <c r="L5" i="70"/>
  <c r="M4" i="70"/>
  <c r="L4" i="70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F47" i="68" s="1"/>
  <c r="AE46" i="68"/>
  <c r="AD46" i="68"/>
  <c r="AE45" i="68"/>
  <c r="AD45" i="68"/>
  <c r="AE44" i="68"/>
  <c r="AD44" i="68"/>
  <c r="AE43" i="68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F35" i="68" s="1"/>
  <c r="AE34" i="68"/>
  <c r="AD34" i="68"/>
  <c r="AE33" i="68"/>
  <c r="AD33" i="68"/>
  <c r="AE32" i="68"/>
  <c r="AD32" i="68"/>
  <c r="AE31" i="68"/>
  <c r="AD31" i="68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F23" i="68" s="1"/>
  <c r="AE22" i="68"/>
  <c r="AD22" i="68"/>
  <c r="AE21" i="68"/>
  <c r="AD21" i="68"/>
  <c r="AE20" i="68"/>
  <c r="AD20" i="68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Z36" i="67" s="1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P35" i="66"/>
  <c r="R35" i="66" s="1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A52" i="65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W39" i="63"/>
  <c r="V39" i="63"/>
  <c r="W38" i="63"/>
  <c r="V38" i="63"/>
  <c r="W37" i="63"/>
  <c r="V37" i="63"/>
  <c r="W36" i="63"/>
  <c r="V36" i="63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X23" i="63" s="1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X13" i="63" s="1"/>
  <c r="W12" i="63"/>
  <c r="V12" i="63"/>
  <c r="W11" i="63"/>
  <c r="V11" i="63"/>
  <c r="W10" i="63"/>
  <c r="V10" i="63"/>
  <c r="W9" i="63"/>
  <c r="V9" i="63"/>
  <c r="W8" i="63"/>
  <c r="V8" i="63"/>
  <c r="W7" i="63"/>
  <c r="V7" i="63"/>
  <c r="W6" i="63"/>
  <c r="V6" i="63"/>
  <c r="W5" i="63"/>
  <c r="X5" i="63" s="1"/>
  <c r="V5" i="63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V23" i="62" s="1"/>
  <c r="U22" i="62"/>
  <c r="T22" i="62"/>
  <c r="U21" i="62"/>
  <c r="T21" i="62"/>
  <c r="U20" i="62"/>
  <c r="T20" i="62"/>
  <c r="U19" i="62"/>
  <c r="T19" i="62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AB24" i="61" s="1"/>
  <c r="Z24" i="6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AB12" i="61" s="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Z11" i="32"/>
  <c r="AG14" i="72" s="1"/>
  <c r="Z17" i="32"/>
  <c r="Y17" i="62" s="1"/>
  <c r="Z19" i="32"/>
  <c r="U19" i="71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Z41" i="32"/>
  <c r="AG44" i="72" s="1"/>
  <c r="A2" i="2"/>
  <c r="Z28" i="67"/>
  <c r="AF27" i="68"/>
  <c r="AF39" i="68"/>
  <c r="AF43" i="68"/>
  <c r="R13" i="71"/>
  <c r="R18" i="71"/>
  <c r="N10" i="73"/>
  <c r="H21" i="74"/>
  <c r="H33" i="74"/>
  <c r="H37" i="74"/>
  <c r="H45" i="74"/>
  <c r="AD5" i="75"/>
  <c r="AD9" i="75"/>
  <c r="AD17" i="75"/>
  <c r="N4" i="73"/>
  <c r="AG34" i="72"/>
  <c r="U45" i="71"/>
  <c r="Y45" i="62"/>
  <c r="AF50" i="72"/>
  <c r="T47" i="71"/>
  <c r="Z47" i="63"/>
  <c r="AD47" i="61"/>
  <c r="Z45" i="63"/>
  <c r="X45" i="62"/>
  <c r="AD45" i="61"/>
  <c r="AF37" i="72"/>
  <c r="T22" i="71"/>
  <c r="AF18" i="72"/>
  <c r="T15" i="71"/>
  <c r="Z15" i="63"/>
  <c r="AD15" i="61"/>
  <c r="X11" i="62"/>
  <c r="AD11" i="61"/>
  <c r="Z7" i="63"/>
  <c r="X7" i="62"/>
  <c r="AD7" i="61"/>
  <c r="T5" i="71"/>
  <c r="AD5" i="61"/>
  <c r="AE48" i="72"/>
  <c r="S45" i="71"/>
  <c r="Y45" i="63"/>
  <c r="W45" i="62"/>
  <c r="AC45" i="61"/>
  <c r="AE44" i="72"/>
  <c r="S41" i="71"/>
  <c r="W41" i="62"/>
  <c r="AE42" i="72"/>
  <c r="S39" i="71"/>
  <c r="Y39" i="63"/>
  <c r="W39" i="62"/>
  <c r="AC39" i="61"/>
  <c r="AE39" i="72"/>
  <c r="S36" i="71"/>
  <c r="AE36" i="72"/>
  <c r="S33" i="71"/>
  <c r="Y33" i="63"/>
  <c r="W33" i="62"/>
  <c r="AC33" i="61"/>
  <c r="Y31" i="63"/>
  <c r="W31" i="62"/>
  <c r="AC31" i="61"/>
  <c r="S30" i="71"/>
  <c r="AE31" i="72"/>
  <c r="S28" i="71"/>
  <c r="AC28" i="61"/>
  <c r="AC25" i="61"/>
  <c r="AE26" i="72"/>
  <c r="S23" i="71"/>
  <c r="Y23" i="63"/>
  <c r="AC23" i="61"/>
  <c r="S22" i="71"/>
  <c r="Y22" i="63"/>
  <c r="AE19" i="72"/>
  <c r="W16" i="62"/>
  <c r="AC16" i="61"/>
  <c r="AE18" i="72"/>
  <c r="S15" i="71"/>
  <c r="Y15" i="63"/>
  <c r="W15" i="62"/>
  <c r="AC15" i="61"/>
  <c r="AE13" i="72"/>
  <c r="S10" i="71"/>
  <c r="AC10" i="61"/>
  <c r="AE10" i="72"/>
  <c r="S7" i="71"/>
  <c r="Y7" i="63"/>
  <c r="W5" i="62"/>
  <c r="AC5" i="61"/>
  <c r="AA53" i="63"/>
  <c r="AE53" i="61"/>
  <c r="Y41" i="62"/>
  <c r="AF46" i="72"/>
  <c r="T43" i="71"/>
  <c r="Z41" i="63"/>
  <c r="X41" i="62"/>
  <c r="AD41" i="61"/>
  <c r="AF42" i="72"/>
  <c r="T39" i="71"/>
  <c r="Z39" i="63"/>
  <c r="X39" i="62"/>
  <c r="AF38" i="72"/>
  <c r="T35" i="71"/>
  <c r="Z35" i="63"/>
  <c r="X35" i="62"/>
  <c r="AD35" i="61"/>
  <c r="AF36" i="72"/>
  <c r="Z33" i="63"/>
  <c r="AF32" i="72"/>
  <c r="T29" i="71"/>
  <c r="Z29" i="63"/>
  <c r="AD29" i="61"/>
  <c r="Z27" i="63"/>
  <c r="X27" i="62"/>
  <c r="AD27" i="61"/>
  <c r="Z25" i="63"/>
  <c r="X25" i="62"/>
  <c r="AD25" i="61"/>
  <c r="T23" i="71"/>
  <c r="AF24" i="72"/>
  <c r="T21" i="71"/>
  <c r="Z21" i="63"/>
  <c r="X21" i="62"/>
  <c r="AD21" i="61"/>
  <c r="AF22" i="72"/>
  <c r="T19" i="71"/>
  <c r="T17" i="71"/>
  <c r="X13" i="62"/>
  <c r="AD13" i="61"/>
  <c r="X10" i="62"/>
  <c r="T9" i="71"/>
  <c r="AD9" i="61"/>
  <c r="Z4" i="63"/>
  <c r="X4" i="62"/>
  <c r="AE50" i="72"/>
  <c r="S47" i="71"/>
  <c r="Y47" i="63"/>
  <c r="W47" i="62"/>
  <c r="AE49" i="72"/>
  <c r="S46" i="71"/>
  <c r="AC46" i="61"/>
  <c r="S43" i="71"/>
  <c r="Y43" i="63"/>
  <c r="W43" i="62"/>
  <c r="AC43" i="61"/>
  <c r="AE43" i="72"/>
  <c r="S40" i="71"/>
  <c r="AC40" i="61"/>
  <c r="W37" i="62"/>
  <c r="AC37" i="61"/>
  <c r="AE38" i="72"/>
  <c r="S35" i="71"/>
  <c r="W35" i="62"/>
  <c r="S34" i="71"/>
  <c r="Y34" i="63"/>
  <c r="AE32" i="72"/>
  <c r="S29" i="71"/>
  <c r="Y29" i="63"/>
  <c r="W29" i="62"/>
  <c r="AE30" i="72"/>
  <c r="S27" i="71"/>
  <c r="Y27" i="63"/>
  <c r="W27" i="62"/>
  <c r="AC27" i="61"/>
  <c r="AE27" i="72"/>
  <c r="S24" i="71"/>
  <c r="AC24" i="61"/>
  <c r="AE24" i="72"/>
  <c r="S21" i="71"/>
  <c r="Y21" i="63"/>
  <c r="W21" i="62"/>
  <c r="AC21" i="61"/>
  <c r="S18" i="71"/>
  <c r="Y18" i="63"/>
  <c r="AE20" i="72"/>
  <c r="S17" i="71"/>
  <c r="Y17" i="63"/>
  <c r="W17" i="62"/>
  <c r="S11" i="71"/>
  <c r="Y11" i="63"/>
  <c r="W11" i="62"/>
  <c r="AC11" i="61"/>
  <c r="AE12" i="72"/>
  <c r="S9" i="71"/>
  <c r="Y9" i="63"/>
  <c r="W9" i="62"/>
  <c r="AC9" i="61"/>
  <c r="AE52" i="61"/>
  <c r="X37" i="63"/>
  <c r="R21" i="71"/>
  <c r="R45" i="71"/>
  <c r="R46" i="71"/>
  <c r="AB51" i="72"/>
  <c r="U29" i="71" l="1"/>
  <c r="Y29" i="62"/>
  <c r="AE11" i="72"/>
  <c r="S38" i="71"/>
  <c r="T7" i="71"/>
  <c r="Y26" i="63"/>
  <c r="AC32" i="61"/>
  <c r="Y37" i="63"/>
  <c r="T13" i="71"/>
  <c r="X31" i="62"/>
  <c r="S31" i="71"/>
  <c r="W19" i="62"/>
  <c r="S26" i="71"/>
  <c r="S32" i="71"/>
  <c r="S37" i="71"/>
  <c r="AC44" i="61"/>
  <c r="AF16" i="72"/>
  <c r="Z31" i="63"/>
  <c r="Y25" i="63"/>
  <c r="AC6" i="61"/>
  <c r="AE35" i="72"/>
  <c r="W44" i="62"/>
  <c r="T31" i="71"/>
  <c r="AD37" i="61"/>
  <c r="S25" i="71"/>
  <c r="S6" i="71"/>
  <c r="AD23" i="61"/>
  <c r="X37" i="62"/>
  <c r="Y5" i="63"/>
  <c r="AG46" i="72"/>
  <c r="AE9" i="72"/>
  <c r="X9" i="62"/>
  <c r="X17" i="62"/>
  <c r="T27" i="71"/>
  <c r="AD33" i="61"/>
  <c r="Z37" i="63"/>
  <c r="AF44" i="72"/>
  <c r="S5" i="71"/>
  <c r="W13" i="62"/>
  <c r="X5" i="62"/>
  <c r="T11" i="71"/>
  <c r="T45" i="71"/>
  <c r="AE37" i="61"/>
  <c r="Y38" i="63"/>
  <c r="X6" i="63"/>
  <c r="AD31" i="61"/>
  <c r="Z7" i="32"/>
  <c r="AE7" i="61" s="1"/>
  <c r="AC19" i="61"/>
  <c r="W25" i="62"/>
  <c r="Y14" i="63"/>
  <c r="S19" i="71"/>
  <c r="AE47" i="72"/>
  <c r="AD17" i="61"/>
  <c r="AF34" i="72"/>
  <c r="AC13" i="61"/>
  <c r="AE28" i="72"/>
  <c r="Z11" i="63"/>
  <c r="X23" i="62"/>
  <c r="AC35" i="61"/>
  <c r="Z9" i="63"/>
  <c r="Z17" i="63"/>
  <c r="Z23" i="63"/>
  <c r="X33" i="62"/>
  <c r="T37" i="71"/>
  <c r="AD43" i="61"/>
  <c r="Y13" i="63"/>
  <c r="AC41" i="61"/>
  <c r="Z5" i="63"/>
  <c r="AF48" i="72"/>
  <c r="AA37" i="63"/>
  <c r="Z44" i="32"/>
  <c r="AG47" i="72" s="1"/>
  <c r="X40" i="63"/>
  <c r="Z14" i="32"/>
  <c r="Y19" i="63"/>
  <c r="Y42" i="63"/>
  <c r="AF40" i="72"/>
  <c r="AC7" i="61"/>
  <c r="AB39" i="61"/>
  <c r="T25" i="71"/>
  <c r="AE43" i="61"/>
  <c r="X43" i="62"/>
  <c r="S13" i="71"/>
  <c r="AG40" i="72"/>
  <c r="Z13" i="32"/>
  <c r="AG16" i="72" s="1"/>
  <c r="AC29" i="61"/>
  <c r="S42" i="71"/>
  <c r="Z43" i="63"/>
  <c r="Y30" i="63"/>
  <c r="AC36" i="61"/>
  <c r="AE31" i="61"/>
  <c r="X11" i="63"/>
  <c r="Q48" i="71"/>
  <c r="R48" i="71" s="1"/>
  <c r="AD48" i="68"/>
  <c r="R19" i="66"/>
  <c r="AD19" i="61"/>
  <c r="X19" i="62"/>
  <c r="Y19" i="62"/>
  <c r="AC20" i="61"/>
  <c r="S20" i="71"/>
  <c r="AE23" i="72"/>
  <c r="AC8" i="61"/>
  <c r="W8" i="62"/>
  <c r="U11" i="71"/>
  <c r="AC12" i="61"/>
  <c r="S12" i="71"/>
  <c r="AE15" i="72"/>
  <c r="Y11" i="62"/>
  <c r="X36" i="63"/>
  <c r="AE11" i="61"/>
  <c r="X48" i="67"/>
  <c r="R4" i="71"/>
  <c r="P48" i="71"/>
  <c r="V19" i="62"/>
  <c r="Z44" i="67"/>
  <c r="AF31" i="68"/>
  <c r="R7" i="71"/>
  <c r="R19" i="71"/>
  <c r="R25" i="71"/>
  <c r="R37" i="71"/>
  <c r="R43" i="71"/>
  <c r="Z5" i="32"/>
  <c r="Z23" i="32"/>
  <c r="Z47" i="32"/>
  <c r="X9" i="63"/>
  <c r="N45" i="70"/>
  <c r="V21" i="62"/>
  <c r="W54" i="63"/>
  <c r="I48" i="64"/>
  <c r="AA54" i="65"/>
  <c r="N4" i="70"/>
  <c r="N10" i="70"/>
  <c r="R9" i="71"/>
  <c r="R15" i="71"/>
  <c r="R33" i="71"/>
  <c r="R39" i="71"/>
  <c r="Z39" i="32"/>
  <c r="Z33" i="32"/>
  <c r="Z27" i="32"/>
  <c r="Z21" i="32"/>
  <c r="Z15" i="32"/>
  <c r="AE15" i="61" s="1"/>
  <c r="Z9" i="32"/>
  <c r="AE9" i="61" s="1"/>
  <c r="R5" i="71"/>
  <c r="J5" i="64"/>
  <c r="N29" i="73"/>
  <c r="AD47" i="75"/>
  <c r="AA17" i="63"/>
  <c r="AB9" i="65"/>
  <c r="AB53" i="65"/>
  <c r="R23" i="66"/>
  <c r="R27" i="66"/>
  <c r="R31" i="66"/>
  <c r="R39" i="66"/>
  <c r="R43" i="66"/>
  <c r="R47" i="66"/>
  <c r="Y44" i="62"/>
  <c r="U17" i="71"/>
  <c r="W6" i="62"/>
  <c r="W12" i="62"/>
  <c r="AE17" i="72"/>
  <c r="AC18" i="61"/>
  <c r="AE29" i="72"/>
  <c r="W40" i="62"/>
  <c r="AE45" i="72"/>
  <c r="W46" i="62"/>
  <c r="U41" i="71"/>
  <c r="W10" i="62"/>
  <c r="AC22" i="61"/>
  <c r="AE33" i="72"/>
  <c r="W36" i="62"/>
  <c r="AE41" i="72"/>
  <c r="AE17" i="61"/>
  <c r="AB44" i="61"/>
  <c r="Z32" i="67"/>
  <c r="Z40" i="67"/>
  <c r="AF19" i="68"/>
  <c r="AC14" i="61"/>
  <c r="AE21" i="72"/>
  <c r="W24" i="62"/>
  <c r="AC26" i="61"/>
  <c r="W32" i="62"/>
  <c r="AC34" i="61"/>
  <c r="AE37" i="72"/>
  <c r="AC42" i="61"/>
  <c r="Y44" i="63"/>
  <c r="T4" i="71"/>
  <c r="Y8" i="63"/>
  <c r="Y16" i="63"/>
  <c r="W20" i="62"/>
  <c r="AE25" i="72"/>
  <c r="W28" i="62"/>
  <c r="AC30" i="61"/>
  <c r="AC38" i="61"/>
  <c r="AG20" i="72"/>
  <c r="AB36" i="61"/>
  <c r="AB40" i="61"/>
  <c r="AA11" i="63"/>
  <c r="Z55" i="61"/>
  <c r="W14" i="62"/>
  <c r="AD4" i="61"/>
  <c r="AG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Y26" i="62" s="1"/>
  <c r="AG29" i="72"/>
  <c r="X52" i="63"/>
  <c r="V54" i="63"/>
  <c r="F48" i="74"/>
  <c r="H4" i="74"/>
  <c r="S4" i="71"/>
  <c r="X48" i="32"/>
  <c r="V49" i="63" s="1"/>
  <c r="W4" i="62"/>
  <c r="Z46" i="63"/>
  <c r="Z46" i="32"/>
  <c r="Y46" i="62" s="1"/>
  <c r="AF49" i="72"/>
  <c r="AD46" i="61"/>
  <c r="Z40" i="32"/>
  <c r="AE40" i="61" s="1"/>
  <c r="Z40" i="63"/>
  <c r="AF43" i="72"/>
  <c r="AD40" i="61"/>
  <c r="X36" i="62"/>
  <c r="Z36" i="32"/>
  <c r="Y36" i="62" s="1"/>
  <c r="T36" i="71"/>
  <c r="AF35" i="72"/>
  <c r="AD32" i="61"/>
  <c r="Z32" i="32"/>
  <c r="Y32" i="62" s="1"/>
  <c r="Z32" i="63"/>
  <c r="T28" i="71"/>
  <c r="Z28" i="32"/>
  <c r="AA28" i="63" s="1"/>
  <c r="X28" i="62"/>
  <c r="Z24" i="32"/>
  <c r="Z24" i="63"/>
  <c r="AF27" i="72"/>
  <c r="AD24" i="61"/>
  <c r="Z20" i="32"/>
  <c r="U20" i="71" s="1"/>
  <c r="X20" i="62"/>
  <c r="T20" i="71"/>
  <c r="Z16" i="32"/>
  <c r="AA16" i="63" s="1"/>
  <c r="AF19" i="72"/>
  <c r="AD16" i="61"/>
  <c r="Z16" i="63"/>
  <c r="Z12" i="32"/>
  <c r="T12" i="71"/>
  <c r="X12" i="62"/>
  <c r="Z10" i="32"/>
  <c r="AF13" i="72"/>
  <c r="AD10" i="61"/>
  <c r="Z10" i="63"/>
  <c r="Z8" i="32"/>
  <c r="AE8" i="61" s="1"/>
  <c r="Z8" i="63"/>
  <c r="AF11" i="72"/>
  <c r="AD8" i="61"/>
  <c r="Z6" i="32"/>
  <c r="Y6" i="62" s="1"/>
  <c r="T6" i="71"/>
  <c r="Y48" i="32"/>
  <c r="Q49" i="71" s="1"/>
  <c r="X6" i="62"/>
  <c r="AE7" i="72"/>
  <c r="X8" i="62"/>
  <c r="T10" i="71"/>
  <c r="X16" i="62"/>
  <c r="AD20" i="61"/>
  <c r="AF39" i="72"/>
  <c r="T40" i="71"/>
  <c r="X46" i="62"/>
  <c r="Z26" i="63"/>
  <c r="U14" i="71"/>
  <c r="Y14" i="62"/>
  <c r="AF47" i="72"/>
  <c r="AD44" i="61"/>
  <c r="T44" i="71"/>
  <c r="Z44" i="63"/>
  <c r="Z38" i="63"/>
  <c r="X38" i="62"/>
  <c r="AF41" i="72"/>
  <c r="AD38" i="61"/>
  <c r="Z34" i="32"/>
  <c r="AE34" i="61" s="1"/>
  <c r="T34" i="71"/>
  <c r="Z34" i="63"/>
  <c r="X34" i="62"/>
  <c r="Z30" i="32"/>
  <c r="AF33" i="72"/>
  <c r="AD30" i="61"/>
  <c r="T30" i="71"/>
  <c r="Z30" i="63"/>
  <c r="X26" i="62"/>
  <c r="AD26" i="61"/>
  <c r="AF29" i="72"/>
  <c r="T26" i="71"/>
  <c r="Z22" i="63"/>
  <c r="X22" i="62"/>
  <c r="Z22" i="32"/>
  <c r="AF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Y38" i="62" s="1"/>
  <c r="AG28" i="72"/>
  <c r="Y25" i="62"/>
  <c r="AB34" i="61"/>
  <c r="AA48" i="61"/>
  <c r="R4" i="66"/>
  <c r="P48" i="66"/>
  <c r="Z42" i="32"/>
  <c r="AA42" i="63" s="1"/>
  <c r="X42" i="62"/>
  <c r="AF45" i="72"/>
  <c r="AD42" i="61"/>
  <c r="T42" i="71"/>
  <c r="Z4" i="32"/>
  <c r="AA4" i="63" s="1"/>
  <c r="AC4" i="61"/>
  <c r="Z6" i="63"/>
  <c r="Z12" i="63"/>
  <c r="Z14" i="63"/>
  <c r="AF23" i="72"/>
  <c r="T24" i="71"/>
  <c r="Z28" i="63"/>
  <c r="X32" i="62"/>
  <c r="AD36" i="61"/>
  <c r="AA55" i="61"/>
  <c r="AF21" i="72"/>
  <c r="AD34" i="61"/>
  <c r="X44" i="62"/>
  <c r="Y48" i="67"/>
  <c r="Z20" i="67"/>
  <c r="Z24" i="67"/>
  <c r="Y7" i="62"/>
  <c r="AE19" i="61"/>
  <c r="AB37" i="61"/>
  <c r="AB41" i="61"/>
  <c r="AB45" i="61"/>
  <c r="Z54" i="65"/>
  <c r="AB52" i="65"/>
  <c r="AE48" i="68"/>
  <c r="AF4" i="68"/>
  <c r="AA7" i="63"/>
  <c r="U44" i="71"/>
  <c r="U25" i="71"/>
  <c r="AA14" i="63"/>
  <c r="AG22" i="72"/>
  <c r="W48" i="63"/>
  <c r="X4" i="63"/>
  <c r="N27" i="70"/>
  <c r="L48" i="70"/>
  <c r="D53" i="32"/>
  <c r="AB55" i="61" s="1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AE5" i="61"/>
  <c r="AA5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12" i="74"/>
  <c r="H13" i="74"/>
  <c r="H22" i="74"/>
  <c r="H23" i="74"/>
  <c r="H32" i="74"/>
  <c r="H34" i="74"/>
  <c r="H43" i="74"/>
  <c r="H44" i="74"/>
  <c r="M48" i="73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E45" i="61"/>
  <c r="AA45" i="63"/>
  <c r="AE29" i="61"/>
  <c r="AA29" i="63"/>
  <c r="AA43" i="63"/>
  <c r="AG9" i="72"/>
  <c r="U9" i="71"/>
  <c r="AA19" i="63"/>
  <c r="Y37" i="62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Y22" i="62"/>
  <c r="AE41" i="61"/>
  <c r="AA41" i="63"/>
  <c r="AE25" i="61"/>
  <c r="AA25" i="63"/>
  <c r="AE10" i="61"/>
  <c r="AA10" i="63"/>
  <c r="AE14" i="61"/>
  <c r="AG17" i="72"/>
  <c r="Y43" i="62"/>
  <c r="AG31" i="72"/>
  <c r="Y31" i="62"/>
  <c r="H48" i="64"/>
  <c r="T48" i="62"/>
  <c r="AC51" i="72"/>
  <c r="AD51" i="72" s="1"/>
  <c r="AA13" i="63" l="1"/>
  <c r="AE13" i="61"/>
  <c r="X55" i="63"/>
  <c r="U13" i="71"/>
  <c r="J54" i="64"/>
  <c r="AE6" i="61"/>
  <c r="H48" i="74"/>
  <c r="AB54" i="65"/>
  <c r="Y13" i="62"/>
  <c r="AG10" i="72"/>
  <c r="U7" i="71"/>
  <c r="AA44" i="63"/>
  <c r="AA40" i="63"/>
  <c r="AB54" i="61"/>
  <c r="AE44" i="61"/>
  <c r="N48" i="73"/>
  <c r="AF48" i="68"/>
  <c r="R48" i="66"/>
  <c r="J48" i="64"/>
  <c r="X48" i="63"/>
  <c r="AB48" i="61"/>
  <c r="W49" i="63"/>
  <c r="AB52" i="72"/>
  <c r="Z48" i="32"/>
  <c r="D30" i="77" s="1"/>
  <c r="T49" i="62"/>
  <c r="Z49" i="61"/>
  <c r="B30" i="77"/>
  <c r="P49" i="71"/>
  <c r="AA15" i="63"/>
  <c r="U4" i="71"/>
  <c r="AE26" i="61"/>
  <c r="AG18" i="72"/>
  <c r="Y15" i="62"/>
  <c r="U15" i="71"/>
  <c r="AE33" i="61"/>
  <c r="U33" i="71"/>
  <c r="AG36" i="72"/>
  <c r="AA33" i="63"/>
  <c r="Y33" i="62"/>
  <c r="U34" i="71"/>
  <c r="AG42" i="72"/>
  <c r="U39" i="71"/>
  <c r="U27" i="71"/>
  <c r="AG30" i="72"/>
  <c r="AA27" i="63"/>
  <c r="AE27" i="61"/>
  <c r="AG50" i="72"/>
  <c r="U47" i="71"/>
  <c r="AA47" i="63"/>
  <c r="AE47" i="61"/>
  <c r="Y47" i="62"/>
  <c r="AA9" i="63"/>
  <c r="N48" i="70"/>
  <c r="AA8" i="63"/>
  <c r="AA38" i="63"/>
  <c r="AG26" i="72"/>
  <c r="Y23" i="62"/>
  <c r="U23" i="71"/>
  <c r="AE4" i="61"/>
  <c r="AG24" i="72"/>
  <c r="U21" i="71"/>
  <c r="AA21" i="63"/>
  <c r="Y21" i="62"/>
  <c r="AE21" i="61"/>
  <c r="AA26" i="63"/>
  <c r="Y4" i="62"/>
  <c r="AG8" i="72"/>
  <c r="Y5" i="62"/>
  <c r="U5" i="71"/>
  <c r="U26" i="71"/>
  <c r="Y27" i="62"/>
  <c r="AG7" i="72"/>
  <c r="X54" i="63"/>
  <c r="AG12" i="72"/>
  <c r="Y9" i="62"/>
  <c r="AA34" i="63"/>
  <c r="Y16" i="62"/>
  <c r="AA18" i="63"/>
  <c r="AA32" i="63"/>
  <c r="Y42" i="62"/>
  <c r="U35" i="71"/>
  <c r="AA35" i="63"/>
  <c r="AE35" i="61"/>
  <c r="Y35" i="62"/>
  <c r="AG38" i="72"/>
  <c r="AG45" i="72"/>
  <c r="U42" i="71"/>
  <c r="AE42" i="61"/>
  <c r="AG21" i="72"/>
  <c r="U18" i="71"/>
  <c r="Y18" i="62"/>
  <c r="Y12" i="62"/>
  <c r="AG15" i="72"/>
  <c r="AE12" i="61"/>
  <c r="U12" i="71"/>
  <c r="AA12" i="63"/>
  <c r="U16" i="71"/>
  <c r="AE16" i="61"/>
  <c r="AG19" i="72"/>
  <c r="AG35" i="72"/>
  <c r="U32" i="71"/>
  <c r="AE32" i="61"/>
  <c r="AG39" i="72"/>
  <c r="AA36" i="63"/>
  <c r="U36" i="71"/>
  <c r="AE36" i="61"/>
  <c r="U46" i="71"/>
  <c r="AE46" i="61"/>
  <c r="AA46" i="63"/>
  <c r="AG49" i="72"/>
  <c r="U6" i="71"/>
  <c r="AA6" i="63"/>
  <c r="AG11" i="72"/>
  <c r="U8" i="71"/>
  <c r="Y8" i="62"/>
  <c r="AG13" i="72"/>
  <c r="U10" i="71"/>
  <c r="Y10" i="62"/>
  <c r="U28" i="71"/>
  <c r="AE28" i="61"/>
  <c r="Y28" i="62"/>
  <c r="AG43" i="72"/>
  <c r="U40" i="71"/>
  <c r="Y40" i="62"/>
  <c r="Y30" i="62"/>
  <c r="U30" i="71"/>
  <c r="AE30" i="61"/>
  <c r="AA30" i="63"/>
  <c r="AG33" i="72"/>
  <c r="AG37" i="72"/>
  <c r="Y34" i="62"/>
  <c r="U38" i="71"/>
  <c r="AE38" i="61"/>
  <c r="AG41" i="72"/>
  <c r="U22" i="71"/>
  <c r="AE22" i="61"/>
  <c r="AG25" i="72"/>
  <c r="AA22" i="63"/>
  <c r="U49" i="62"/>
  <c r="C30" i="77"/>
  <c r="AA49" i="61"/>
  <c r="AC52" i="72"/>
  <c r="AG23" i="72"/>
  <c r="AA20" i="63"/>
  <c r="Y20" i="62"/>
  <c r="AE20" i="61"/>
  <c r="AA24" i="63"/>
  <c r="Y24" i="62"/>
  <c r="AG27" i="72"/>
  <c r="AE24" i="61"/>
  <c r="U24" i="71"/>
  <c r="AB48" i="65"/>
  <c r="Z48" i="67"/>
  <c r="V48" i="62"/>
  <c r="AD48" i="75"/>
  <c r="AB49" i="61"/>
  <c r="V49" i="62" l="1"/>
  <c r="R49" i="71"/>
  <c r="X49" i="63"/>
  <c r="AD52" i="7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AB48" authorId="0" shapeId="0" xr:uid="{00000000-0006-0000-04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 xr:uid="{00000000-0006-0000-04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  <author>pcouceiro</author>
  </authors>
  <commentList>
    <comment ref="B60" authorId="0" shapeId="0" xr:uid="{00000000-0006-0000-1E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 xr:uid="{00000000-0006-0000-1E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 xr:uid="{00000000-0006-0000-1E00-000003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 xr:uid="{00000000-0006-0000-1E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 xr:uid="{00000000-0006-0000-1E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 xr:uid="{00000000-0006-0000-1E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 xr:uid="{00000000-0006-0000-1E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 xr:uid="{00000000-0006-0000-1E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 xr:uid="{00000000-0006-0000-1E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 xr:uid="{00000000-0006-0000-1E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 xr:uid="{00000000-0006-0000-1E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 xr:uid="{00000000-0006-0000-1E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 xr:uid="{00000000-0006-0000-1E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 xr:uid="{00000000-0006-0000-1E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 xr:uid="{00000000-0006-0000-1E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 xr:uid="{00000000-0006-0000-1E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 xr:uid="{00000000-0006-0000-1E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 xr:uid="{00000000-0006-0000-1E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 xr:uid="{00000000-0006-0000-1E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 xr:uid="{00000000-0006-0000-1E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 xr:uid="{00000000-0006-0000-1E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 xr:uid="{00000000-0006-0000-1E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 xr:uid="{00000000-0006-0000-1E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 xr:uid="{00000000-0006-0000-1E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 xr:uid="{00000000-0006-0000-1E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 xr:uid="{00000000-0006-0000-1E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 xr:uid="{00000000-0006-0000-1E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 xr:uid="{00000000-0006-0000-1E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 xr:uid="{00000000-0006-0000-1E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 xr:uid="{00000000-0006-0000-1E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 xr:uid="{00000000-0006-0000-1E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 xr:uid="{00000000-0006-0000-1E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 xr:uid="{00000000-0006-0000-1E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 xr:uid="{00000000-0006-0000-1E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 xr:uid="{00000000-0006-0000-1E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 xr:uid="{00000000-0006-0000-1E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 xr:uid="{00000000-0006-0000-1E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 xr:uid="{00000000-0006-0000-1E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 xr:uid="{00000000-0006-0000-1E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 xr:uid="{00000000-0006-0000-1E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 xr:uid="{00000000-0006-0000-1E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 xr:uid="{00000000-0006-0000-1E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 xr:uid="{00000000-0006-0000-1E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 xr:uid="{00000000-0006-0000-1E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 xr:uid="{00000000-0006-0000-1E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 xr:uid="{00000000-0006-0000-1E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 xr:uid="{00000000-0006-0000-1E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 xr:uid="{00000000-0006-0000-1E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 xr:uid="{00000000-0006-0000-1E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 xr:uid="{00000000-0006-0000-1E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 xr:uid="{00000000-0006-0000-1E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 xr:uid="{00000000-0006-0000-1E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 xr:uid="{00000000-0006-0000-1E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 xr:uid="{00000000-0006-0000-1E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 xr:uid="{00000000-0006-0000-1E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 xr:uid="{00000000-0006-0000-1E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 xr:uid="{00000000-0006-0000-1E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 xr:uid="{00000000-0006-0000-1E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 xr:uid="{00000000-0006-0000-1E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 xr:uid="{00000000-0006-0000-1E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 xr:uid="{00000000-0006-0000-1E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 xr:uid="{00000000-0006-0000-1E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 xr:uid="{00000000-0006-0000-1E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 xr:uid="{00000000-0006-0000-1E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 xr:uid="{00000000-0006-0000-1E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 xr:uid="{00000000-0006-0000-1E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 xr:uid="{00000000-0006-0000-1E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 xr:uid="{00000000-0006-0000-1E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 xr:uid="{00000000-0006-0000-1E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 xr:uid="{00000000-0006-0000-1E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 xr:uid="{00000000-0006-0000-1E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 xr:uid="{00000000-0006-0000-1E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 xr:uid="{00000000-0006-0000-1E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 xr:uid="{00000000-0006-0000-1E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 xr:uid="{00000000-0006-0000-1E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 xr:uid="{00000000-0006-0000-1E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 xr:uid="{00000000-0006-0000-1E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 xr:uid="{00000000-0006-0000-1E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 xr:uid="{00000000-0006-0000-1E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 xr:uid="{00000000-0006-0000-1E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 xr:uid="{00000000-0006-0000-1E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 xr:uid="{00000000-0006-0000-1E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 xr:uid="{00000000-0006-0000-1E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 xr:uid="{00000000-0006-0000-1E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 xr:uid="{00000000-0006-0000-1E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 xr:uid="{00000000-0006-0000-1E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 xr:uid="{00000000-0006-0000-1E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 xr:uid="{00000000-0006-0000-1E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 xr:uid="{00000000-0006-0000-1E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 xr:uid="{00000000-0006-0000-1E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 xr:uid="{00000000-0006-0000-1E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 xr:uid="{00000000-0006-0000-1E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 xr:uid="{00000000-0006-0000-1E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V48" authorId="0" shapeId="0" xr:uid="{00000000-0006-0000-05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X48" authorId="0" shapeId="0" xr:uid="{00000000-0006-0000-06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 xr:uid="{00000000-0006-0000-06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R48" authorId="0" shapeId="0" xr:uid="{00000000-0006-0000-0E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AD51" authorId="0" shapeId="0" xr:uid="{00000000-0006-0000-0F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B4" authorId="0" shapeId="0" xr:uid="{00000000-0006-0000-10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 xr:uid="{00000000-0006-0000-10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 xr:uid="{00000000-0006-0000-10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 xr:uid="{00000000-0006-0000-10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 xr:uid="{00000000-0006-0000-10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 xr:uid="{00000000-0006-0000-10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 xr:uid="{00000000-0006-0000-10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 xr:uid="{00000000-0006-0000-10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 xr:uid="{00000000-0006-0000-10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 xr:uid="{00000000-0006-0000-10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 xr:uid="{00000000-0006-0000-10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 xr:uid="{00000000-0006-0000-10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 xr:uid="{00000000-0006-0000-10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 xr:uid="{00000000-0006-0000-10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 xr:uid="{00000000-0006-0000-10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 xr:uid="{00000000-0006-0000-10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 xr:uid="{00000000-0006-0000-10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 xr:uid="{00000000-0006-0000-10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 xr:uid="{00000000-0006-0000-10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 xr:uid="{00000000-0006-0000-10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 xr:uid="{00000000-0006-0000-10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 xr:uid="{00000000-0006-0000-10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 xr:uid="{00000000-0006-0000-10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 xr:uid="{00000000-0006-0000-10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 xr:uid="{00000000-0006-0000-10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 xr:uid="{00000000-0006-0000-10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 xr:uid="{00000000-0006-0000-10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 xr:uid="{00000000-0006-0000-10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 xr:uid="{00000000-0006-0000-10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 xr:uid="{00000000-0006-0000-10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 xr:uid="{00000000-0006-0000-10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 xr:uid="{00000000-0006-0000-10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 xr:uid="{00000000-0006-0000-10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 xr:uid="{00000000-0006-0000-10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 xr:uid="{00000000-0006-0000-10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 xr:uid="{00000000-0006-0000-10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 xr:uid="{00000000-0006-0000-10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 xr:uid="{00000000-0006-0000-10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 xr:uid="{00000000-0006-0000-10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 xr:uid="{00000000-0006-0000-10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 xr:uid="{00000000-0006-0000-10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 xr:uid="{00000000-0006-0000-10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 xr:uid="{00000000-0006-0000-10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 xr:uid="{00000000-0006-0000-10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 xr:uid="{00000000-0006-0000-10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 xr:uid="{00000000-0006-0000-10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 xr:uid="{00000000-0006-0000-10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 xr:uid="{00000000-0006-0000-10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 xr:uid="{00000000-0006-0000-10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 xr:uid="{00000000-0006-0000-10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 xr:uid="{00000000-0006-0000-10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 xr:uid="{00000000-0006-0000-10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 xr:uid="{00000000-0006-0000-10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 xr:uid="{00000000-0006-0000-10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 xr:uid="{00000000-0006-0000-10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 xr:uid="{00000000-0006-0000-10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 xr:uid="{00000000-0006-0000-10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 xr:uid="{00000000-0006-0000-10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 xr:uid="{00000000-0006-0000-10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 xr:uid="{00000000-0006-0000-10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 xr:uid="{00000000-0006-0000-10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 xr:uid="{00000000-0006-0000-10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 xr:uid="{00000000-0006-0000-10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 xr:uid="{00000000-0006-0000-10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 xr:uid="{00000000-0006-0000-10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 xr:uid="{00000000-0006-0000-10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 xr:uid="{00000000-0006-0000-10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 xr:uid="{00000000-0006-0000-10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 xr:uid="{00000000-0006-0000-10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 xr:uid="{00000000-0006-0000-10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 xr:uid="{00000000-0006-0000-10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 xr:uid="{00000000-0006-0000-10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 xr:uid="{00000000-0006-0000-10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 xr:uid="{00000000-0006-0000-10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 xr:uid="{00000000-0006-0000-10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 xr:uid="{00000000-0006-0000-10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 xr:uid="{00000000-0006-0000-10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 xr:uid="{00000000-0006-0000-10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 xr:uid="{00000000-0006-0000-10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 xr:uid="{00000000-0006-0000-10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 xr:uid="{00000000-0006-0000-10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 xr:uid="{00000000-0006-0000-10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 xr:uid="{00000000-0006-0000-10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 xr:uid="{00000000-0006-0000-10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 xr:uid="{00000000-0006-0000-10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 xr:uid="{00000000-0006-0000-10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 xr:uid="{00000000-0006-0000-10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 xr:uid="{00000000-0006-0000-10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 xr:uid="{00000000-0006-0000-10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 xr:uid="{00000000-0006-0000-10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 xr:uid="{00000000-0006-0000-10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 xr:uid="{00000000-0006-0000-10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 xr:uid="{00000000-0006-0000-10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 xr:uid="{00000000-0006-0000-10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 xr:uid="{00000000-0006-0000-10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 xr:uid="{00000000-0006-0000-10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 xr:uid="{00000000-0006-0000-10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 xr:uid="{00000000-0006-0000-10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 xr:uid="{00000000-0006-0000-10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 xr:uid="{00000000-0006-0000-10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 xr:uid="{00000000-0006-0000-10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 xr:uid="{00000000-0006-0000-10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 xr:uid="{00000000-0006-0000-10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 xr:uid="{00000000-0006-0000-10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 xr:uid="{00000000-0006-0000-10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 xr:uid="{00000000-0006-0000-10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 xr:uid="{00000000-0006-0000-10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 xr:uid="{00000000-0006-0000-10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 xr:uid="{00000000-0006-0000-10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 xr:uid="{00000000-0006-0000-10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 xr:uid="{00000000-0006-0000-10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 xr:uid="{00000000-0006-0000-10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 xr:uid="{00000000-0006-0000-10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 xr:uid="{00000000-0006-0000-10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 xr:uid="{00000000-0006-0000-10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 xr:uid="{00000000-0006-0000-10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 xr:uid="{00000000-0006-0000-10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 xr:uid="{00000000-0006-0000-10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 xr:uid="{00000000-0006-0000-10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 xr:uid="{00000000-0006-0000-10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 xr:uid="{00000000-0006-0000-10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 xr:uid="{00000000-0006-0000-10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 xr:uid="{00000000-0006-0000-10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 xr:uid="{00000000-0006-0000-10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 xr:uid="{00000000-0006-0000-10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 xr:uid="{00000000-0006-0000-10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 xr:uid="{00000000-0006-0000-10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 xr:uid="{00000000-0006-0000-10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 xr:uid="{00000000-0006-0000-10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 xr:uid="{00000000-0006-0000-10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 xr:uid="{00000000-0006-0000-10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 xr:uid="{00000000-0006-0000-10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 xr:uid="{00000000-0006-0000-10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 xr:uid="{00000000-0006-0000-10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 xr:uid="{00000000-0006-0000-10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 xr:uid="{00000000-0006-0000-10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 xr:uid="{00000000-0006-0000-10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 xr:uid="{00000000-0006-0000-10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 xr:uid="{00000000-0006-0000-10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 xr:uid="{00000000-0006-0000-10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 xr:uid="{00000000-0006-0000-10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 xr:uid="{00000000-0006-0000-10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 xr:uid="{00000000-0006-0000-10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 xr:uid="{00000000-0006-0000-10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 xr:uid="{00000000-0006-0000-10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 xr:uid="{00000000-0006-0000-10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 xr:uid="{00000000-0006-0000-10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 xr:uid="{00000000-0006-0000-10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 xr:uid="{00000000-0006-0000-10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 xr:uid="{00000000-0006-0000-10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 xr:uid="{00000000-0006-0000-10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 xr:uid="{00000000-0006-0000-10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 xr:uid="{00000000-0006-0000-10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 xr:uid="{00000000-0006-0000-10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 xr:uid="{00000000-0006-0000-10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 xr:uid="{00000000-0006-0000-10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 xr:uid="{00000000-0006-0000-10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 xr:uid="{00000000-0006-0000-10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 xr:uid="{00000000-0006-0000-10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 xr:uid="{00000000-0006-0000-10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 xr:uid="{00000000-0006-0000-10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 xr:uid="{00000000-0006-0000-10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 xr:uid="{00000000-0006-0000-10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 xr:uid="{00000000-0006-0000-10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 xr:uid="{00000000-0006-0000-10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 xr:uid="{00000000-0006-0000-10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 xr:uid="{00000000-0006-0000-10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 xr:uid="{00000000-0006-0000-10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 xr:uid="{00000000-0006-0000-10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 xr:uid="{00000000-0006-0000-10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 xr:uid="{00000000-0006-0000-10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 xr:uid="{00000000-0006-0000-10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 xr:uid="{00000000-0006-0000-10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 xr:uid="{00000000-0006-0000-10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 xr:uid="{00000000-0006-0000-10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 xr:uid="{00000000-0006-0000-10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 xr:uid="{00000000-0006-0000-1000-0000B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 xr:uid="{00000000-0006-0000-1000-0000B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 xr:uid="{00000000-0006-0000-1000-0000B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 xr:uid="{00000000-0006-0000-1000-0000B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 xr:uid="{00000000-0006-0000-1000-0000B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 xr:uid="{00000000-0006-0000-1000-0000B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 xr:uid="{00000000-0006-0000-1000-0000B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 xr:uid="{00000000-0006-0000-1000-0000B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 xr:uid="{00000000-0006-0000-1000-0000B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 xr:uid="{00000000-0006-0000-1000-0000B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 xr:uid="{00000000-0006-0000-1000-0000B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 xr:uid="{00000000-0006-0000-1000-0000B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 xr:uid="{00000000-0006-0000-1000-0000B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 xr:uid="{00000000-0006-0000-1000-0000B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 xr:uid="{00000000-0006-0000-1000-0000B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 xr:uid="{00000000-0006-0000-1000-0000C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 xr:uid="{00000000-0006-0000-1000-0000C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 xr:uid="{00000000-0006-0000-1000-0000C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 xr:uid="{00000000-0006-0000-1000-0000C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 xr:uid="{00000000-0006-0000-1000-0000C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 xr:uid="{00000000-0006-0000-1000-0000C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 xr:uid="{00000000-0006-0000-1000-0000C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 xr:uid="{00000000-0006-0000-1000-0000C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 xr:uid="{00000000-0006-0000-1000-0000C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 xr:uid="{00000000-0006-0000-1000-0000C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 xr:uid="{00000000-0006-0000-1000-0000C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 xr:uid="{00000000-0006-0000-1000-0000C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 xr:uid="{00000000-0006-0000-1000-0000C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 xr:uid="{00000000-0006-0000-1000-0000C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 xr:uid="{00000000-0006-0000-1000-0000C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 xr:uid="{00000000-0006-0000-1000-0000C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 xr:uid="{00000000-0006-0000-1000-0000D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 xr:uid="{00000000-0006-0000-1000-0000D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 xr:uid="{00000000-0006-0000-1000-0000D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 xr:uid="{00000000-0006-0000-1000-0000D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 xr:uid="{00000000-0006-0000-1000-0000D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 xr:uid="{00000000-0006-0000-1000-0000D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 xr:uid="{00000000-0006-0000-1000-0000D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 xr:uid="{00000000-0006-0000-1000-0000D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 xr:uid="{00000000-0006-0000-1000-0000D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 xr:uid="{00000000-0006-0000-1000-0000D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 xr:uid="{00000000-0006-0000-1000-0000D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 xr:uid="{00000000-0006-0000-1000-0000D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 xr:uid="{00000000-0006-0000-1000-0000D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 xr:uid="{00000000-0006-0000-1000-0000D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 xr:uid="{00000000-0006-0000-1000-0000D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 xr:uid="{00000000-0006-0000-1000-0000D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 xr:uid="{00000000-0006-0000-1000-0000E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 xr:uid="{00000000-0006-0000-1000-0000E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 xr:uid="{00000000-0006-0000-1000-0000E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 xr:uid="{00000000-0006-0000-1000-0000E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 xr:uid="{00000000-0006-0000-1000-0000E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 xr:uid="{00000000-0006-0000-1000-0000E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 xr:uid="{00000000-0006-0000-1000-0000E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 xr:uid="{00000000-0006-0000-1000-0000E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 xr:uid="{00000000-0006-0000-1000-0000E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 xr:uid="{00000000-0006-0000-1000-0000E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 xr:uid="{00000000-0006-0000-1000-0000E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 xr:uid="{00000000-0006-0000-1000-0000E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 xr:uid="{00000000-0006-0000-1000-0000E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 xr:uid="{00000000-0006-0000-1000-0000E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 xr:uid="{00000000-0006-0000-1000-0000E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 xr:uid="{00000000-0006-0000-1000-0000E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 xr:uid="{00000000-0006-0000-1000-0000F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 xr:uid="{00000000-0006-0000-1000-0000F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 xr:uid="{00000000-0006-0000-1000-0000F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 xr:uid="{00000000-0006-0000-1000-0000F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 xr:uid="{00000000-0006-0000-1000-0000F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 xr:uid="{00000000-0006-0000-1000-0000F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 xr:uid="{00000000-0006-0000-1000-0000F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 xr:uid="{00000000-0006-0000-1000-0000F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 xr:uid="{00000000-0006-0000-1000-0000F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 xr:uid="{00000000-0006-0000-1000-0000F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 xr:uid="{00000000-0006-0000-1000-0000F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 xr:uid="{00000000-0006-0000-1000-0000F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 xr:uid="{00000000-0006-0000-1000-0000F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 xr:uid="{00000000-0006-0000-1000-0000F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 xr:uid="{00000000-0006-0000-1000-0000F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 xr:uid="{00000000-0006-0000-1000-0000F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 xr:uid="{00000000-0006-0000-1000-00000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 xr:uid="{00000000-0006-0000-1000-00000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 xr:uid="{00000000-0006-0000-1000-00000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 xr:uid="{00000000-0006-0000-1000-00000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 xr:uid="{00000000-0006-0000-1000-00000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 xr:uid="{00000000-0006-0000-1000-00000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 xr:uid="{00000000-0006-0000-1000-00000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 xr:uid="{00000000-0006-0000-1000-00000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 xr:uid="{00000000-0006-0000-1000-00000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 xr:uid="{00000000-0006-0000-1000-00000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 xr:uid="{00000000-0006-0000-1000-00000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 xr:uid="{00000000-0006-0000-1000-00000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 xr:uid="{00000000-0006-0000-1000-00000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 xr:uid="{00000000-0006-0000-1000-00000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 xr:uid="{00000000-0006-0000-1000-00000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 xr:uid="{00000000-0006-0000-1000-00000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 xr:uid="{00000000-0006-0000-1000-00001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 xr:uid="{00000000-0006-0000-1000-00001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 xr:uid="{00000000-0006-0000-1000-00001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 xr:uid="{00000000-0006-0000-1000-00001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 xr:uid="{00000000-0006-0000-1000-00001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 xr:uid="{00000000-0006-0000-1000-00001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 xr:uid="{00000000-0006-0000-1000-00001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 xr:uid="{00000000-0006-0000-1000-00001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 xr:uid="{00000000-0006-0000-1000-00001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 xr:uid="{00000000-0006-0000-1000-00001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 xr:uid="{00000000-0006-0000-1000-00001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 xr:uid="{00000000-0006-0000-1000-00001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 xr:uid="{00000000-0006-0000-1000-00001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 xr:uid="{00000000-0006-0000-1000-00001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 xr:uid="{00000000-0006-0000-1000-00001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 xr:uid="{00000000-0006-0000-1000-00001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 xr:uid="{00000000-0006-0000-1000-00002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 xr:uid="{00000000-0006-0000-1000-00002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 xr:uid="{00000000-0006-0000-1000-00002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 xr:uid="{00000000-0006-0000-1000-00002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 xr:uid="{00000000-0006-0000-1000-00002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 xr:uid="{00000000-0006-0000-1000-00002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 xr:uid="{00000000-0006-0000-1000-00002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 xr:uid="{00000000-0006-0000-1000-00002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 xr:uid="{00000000-0006-0000-1000-00002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 xr:uid="{00000000-0006-0000-1000-00002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 xr:uid="{00000000-0006-0000-1000-00002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 xr:uid="{00000000-0006-0000-1000-00002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 xr:uid="{00000000-0006-0000-1000-00002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 xr:uid="{00000000-0006-0000-1000-00002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 xr:uid="{00000000-0006-0000-1000-00002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 xr:uid="{00000000-0006-0000-1000-00002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 xr:uid="{00000000-0006-0000-1000-00003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 xr:uid="{00000000-0006-0000-1000-00003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 xr:uid="{00000000-0006-0000-1000-00003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 xr:uid="{00000000-0006-0000-1000-00003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 xr:uid="{00000000-0006-0000-1000-00003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 xr:uid="{00000000-0006-0000-1000-00003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 xr:uid="{00000000-0006-0000-1000-00003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 xr:uid="{00000000-0006-0000-1000-00003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 xr:uid="{00000000-0006-0000-1000-00003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 xr:uid="{00000000-0006-0000-1000-00003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 xr:uid="{00000000-0006-0000-1000-00003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 xr:uid="{00000000-0006-0000-1000-00003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 xr:uid="{00000000-0006-0000-1000-00003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 xr:uid="{00000000-0006-0000-1000-00003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 xr:uid="{00000000-0006-0000-1000-00003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 xr:uid="{00000000-0006-0000-1000-00003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 xr:uid="{00000000-0006-0000-1000-00004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 xr:uid="{00000000-0006-0000-1000-00004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 xr:uid="{00000000-0006-0000-1000-00004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 xr:uid="{00000000-0006-0000-1000-00004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 xr:uid="{00000000-0006-0000-1000-00004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 xr:uid="{00000000-0006-0000-1000-00004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 xr:uid="{00000000-0006-0000-1000-00004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 xr:uid="{00000000-0006-0000-1000-00004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 xr:uid="{00000000-0006-0000-1000-00004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 xr:uid="{00000000-0006-0000-1000-00004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 xr:uid="{00000000-0006-0000-1000-00004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 xr:uid="{00000000-0006-0000-1000-00004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 xr:uid="{00000000-0006-0000-1000-00004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 xr:uid="{00000000-0006-0000-1000-00004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 xr:uid="{00000000-0006-0000-1000-00004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 xr:uid="{00000000-0006-0000-1000-00004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 xr:uid="{00000000-0006-0000-1000-00005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 xr:uid="{00000000-0006-0000-1000-00005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 xr:uid="{00000000-0006-0000-1000-00005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 xr:uid="{00000000-0006-0000-1000-00005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 xr:uid="{00000000-0006-0000-1000-00005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 xr:uid="{00000000-0006-0000-1000-00005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 xr:uid="{00000000-0006-0000-1000-00005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 xr:uid="{00000000-0006-0000-1000-00005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 xr:uid="{00000000-0006-0000-1000-00005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 xr:uid="{00000000-0006-0000-1000-00005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 xr:uid="{00000000-0006-0000-1000-00005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 xr:uid="{00000000-0006-0000-1000-00005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 xr:uid="{00000000-0006-0000-1000-00005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 xr:uid="{00000000-0006-0000-1000-00005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 xr:uid="{00000000-0006-0000-1000-00005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 xr:uid="{00000000-0006-0000-1000-00005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 xr:uid="{00000000-0006-0000-1000-00006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 xr:uid="{00000000-0006-0000-1000-00006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 xr:uid="{00000000-0006-0000-1000-00006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 xr:uid="{00000000-0006-0000-1000-00006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 xr:uid="{00000000-0006-0000-1000-00006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 xr:uid="{00000000-0006-0000-1000-00006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 xr:uid="{00000000-0006-0000-1000-00006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 xr:uid="{00000000-0006-0000-1000-00006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 xr:uid="{00000000-0006-0000-1000-00006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 xr:uid="{00000000-0006-0000-1000-00006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 xr:uid="{00000000-0006-0000-1000-00006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 xr:uid="{00000000-0006-0000-1000-00006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 xr:uid="{00000000-0006-0000-1000-00006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 xr:uid="{00000000-0006-0000-1000-00006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 xr:uid="{00000000-0006-0000-1000-00006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 xr:uid="{00000000-0006-0000-1000-00006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 xr:uid="{00000000-0006-0000-1000-00007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 xr:uid="{00000000-0006-0000-1000-00007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 xr:uid="{00000000-0006-0000-1000-00007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 xr:uid="{00000000-0006-0000-1000-00007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 xr:uid="{00000000-0006-0000-1000-00007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 xr:uid="{00000000-0006-0000-1000-00007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 xr:uid="{00000000-0006-0000-1000-00007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 xr:uid="{00000000-0006-0000-1000-00007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 xr:uid="{00000000-0006-0000-1000-00007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 xr:uid="{00000000-0006-0000-1000-00007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 xr:uid="{00000000-0006-0000-1000-00007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 xr:uid="{00000000-0006-0000-1000-00007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 xr:uid="{00000000-0006-0000-1000-00007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 xr:uid="{00000000-0006-0000-1000-00007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 xr:uid="{00000000-0006-0000-1000-00007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 xr:uid="{00000000-0006-0000-1000-00007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 xr:uid="{00000000-0006-0000-1000-00008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 xr:uid="{00000000-0006-0000-1000-00008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 xr:uid="{00000000-0006-0000-1000-00008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 xr:uid="{00000000-0006-0000-1000-00008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 xr:uid="{00000000-0006-0000-1000-00008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 xr:uid="{00000000-0006-0000-1000-00008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 xr:uid="{00000000-0006-0000-1000-00008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 xr:uid="{00000000-0006-0000-1000-00008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 xr:uid="{00000000-0006-0000-1000-00008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 xr:uid="{00000000-0006-0000-1000-00008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 xr:uid="{00000000-0006-0000-1000-00008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 xr:uid="{00000000-0006-0000-1000-00008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 xr:uid="{00000000-0006-0000-1000-00008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 xr:uid="{00000000-0006-0000-1000-00008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 xr:uid="{00000000-0006-0000-1000-00008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 xr:uid="{00000000-0006-0000-1000-00008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 xr:uid="{00000000-0006-0000-1000-00009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 xr:uid="{00000000-0006-0000-1000-00009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 xr:uid="{00000000-0006-0000-1000-00009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 xr:uid="{00000000-0006-0000-1000-00009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 xr:uid="{00000000-0006-0000-1000-00009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 xr:uid="{00000000-0006-0000-1000-00009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 xr:uid="{00000000-0006-0000-1000-00009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 xr:uid="{00000000-0006-0000-1000-00009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 xr:uid="{00000000-0006-0000-1000-00009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 xr:uid="{00000000-0006-0000-1000-00009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 xr:uid="{00000000-0006-0000-1000-00009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 xr:uid="{00000000-0006-0000-1000-00009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 xr:uid="{00000000-0006-0000-1000-00009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 xr:uid="{00000000-0006-0000-1000-00009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 xr:uid="{00000000-0006-0000-1000-00009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 xr:uid="{00000000-0006-0000-1000-00009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 xr:uid="{00000000-0006-0000-1000-0000A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 xr:uid="{00000000-0006-0000-1000-0000A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 xr:uid="{00000000-0006-0000-1000-0000A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 xr:uid="{00000000-0006-0000-1000-0000A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 xr:uid="{00000000-0006-0000-1000-0000A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 xr:uid="{00000000-0006-0000-1000-0000A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 xr:uid="{00000000-0006-0000-1000-0000A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 xr:uid="{00000000-0006-0000-1000-0000A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 xr:uid="{00000000-0006-0000-1000-0000A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 xr:uid="{00000000-0006-0000-1000-0000A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 xr:uid="{00000000-0006-0000-1000-0000A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 xr:uid="{00000000-0006-0000-1000-0000A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 xr:uid="{00000000-0006-0000-1000-0000A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 xr:uid="{00000000-0006-0000-1000-0000A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 xr:uid="{00000000-0006-0000-1000-0000A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 xr:uid="{00000000-0006-0000-1000-0000A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 xr:uid="{00000000-0006-0000-1000-0000B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 xr:uid="{00000000-0006-0000-1000-0000B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 xr:uid="{00000000-0006-0000-1000-0000B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 xr:uid="{00000000-0006-0000-1000-0000B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 xr:uid="{00000000-0006-0000-1000-0000B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 xr:uid="{00000000-0006-0000-1000-0000B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 xr:uid="{00000000-0006-0000-1000-0000B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 xr:uid="{00000000-0006-0000-1000-0000B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 xr:uid="{00000000-0006-0000-1000-0000B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B4" authorId="0" shapeId="0" xr:uid="{00000000-0006-0000-11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 xr:uid="{00000000-0006-0000-11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 xr:uid="{00000000-0006-0000-11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 xr:uid="{00000000-0006-0000-11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 xr:uid="{00000000-0006-0000-11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 xr:uid="{00000000-0006-0000-11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 xr:uid="{00000000-0006-0000-11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 xr:uid="{00000000-0006-0000-11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 xr:uid="{00000000-0006-0000-11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 xr:uid="{00000000-0006-0000-11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 xr:uid="{00000000-0006-0000-11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 xr:uid="{00000000-0006-0000-11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 xr:uid="{00000000-0006-0000-11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 xr:uid="{00000000-0006-0000-11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 xr:uid="{00000000-0006-0000-11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 xr:uid="{00000000-0006-0000-11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 xr:uid="{00000000-0006-0000-11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 xr:uid="{00000000-0006-0000-11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 xr:uid="{00000000-0006-0000-11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 xr:uid="{00000000-0006-0000-11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 xr:uid="{00000000-0006-0000-11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 xr:uid="{00000000-0006-0000-11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 xr:uid="{00000000-0006-0000-11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 xr:uid="{00000000-0006-0000-11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 xr:uid="{00000000-0006-0000-11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 xr:uid="{00000000-0006-0000-11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 xr:uid="{00000000-0006-0000-11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 xr:uid="{00000000-0006-0000-11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 xr:uid="{00000000-0006-0000-11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 xr:uid="{00000000-0006-0000-11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 xr:uid="{00000000-0006-0000-11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 xr:uid="{00000000-0006-0000-11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 xr:uid="{00000000-0006-0000-11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 xr:uid="{00000000-0006-0000-11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 xr:uid="{00000000-0006-0000-11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 xr:uid="{00000000-0006-0000-11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 xr:uid="{00000000-0006-0000-11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 xr:uid="{00000000-0006-0000-11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 xr:uid="{00000000-0006-0000-11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 xr:uid="{00000000-0006-0000-11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 xr:uid="{00000000-0006-0000-11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 xr:uid="{00000000-0006-0000-11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 xr:uid="{00000000-0006-0000-11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 xr:uid="{00000000-0006-0000-11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 xr:uid="{00000000-0006-0000-11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 xr:uid="{00000000-0006-0000-11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 xr:uid="{00000000-0006-0000-11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 xr:uid="{00000000-0006-0000-11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 xr:uid="{00000000-0006-0000-11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 xr:uid="{00000000-0006-0000-11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 xr:uid="{00000000-0006-0000-11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 xr:uid="{00000000-0006-0000-11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 xr:uid="{00000000-0006-0000-11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 xr:uid="{00000000-0006-0000-11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 xr:uid="{00000000-0006-0000-11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 xr:uid="{00000000-0006-0000-11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 xr:uid="{00000000-0006-0000-11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 xr:uid="{00000000-0006-0000-11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 xr:uid="{00000000-0006-0000-11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 xr:uid="{00000000-0006-0000-11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 xr:uid="{00000000-0006-0000-11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 xr:uid="{00000000-0006-0000-11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 xr:uid="{00000000-0006-0000-11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 xr:uid="{00000000-0006-0000-11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 xr:uid="{00000000-0006-0000-11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 xr:uid="{00000000-0006-0000-11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 xr:uid="{00000000-0006-0000-11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 xr:uid="{00000000-0006-0000-11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 xr:uid="{00000000-0006-0000-11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 xr:uid="{00000000-0006-0000-11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 xr:uid="{00000000-0006-0000-11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 xr:uid="{00000000-0006-0000-11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 xr:uid="{00000000-0006-0000-11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 xr:uid="{00000000-0006-0000-11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 xr:uid="{00000000-0006-0000-11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 xr:uid="{00000000-0006-0000-11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 xr:uid="{00000000-0006-0000-11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 xr:uid="{00000000-0006-0000-11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 xr:uid="{00000000-0006-0000-11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 xr:uid="{00000000-0006-0000-11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 xr:uid="{00000000-0006-0000-11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 xr:uid="{00000000-0006-0000-11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 xr:uid="{00000000-0006-0000-11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 xr:uid="{00000000-0006-0000-11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 xr:uid="{00000000-0006-0000-11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 xr:uid="{00000000-0006-0000-11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 xr:uid="{00000000-0006-0000-11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 xr:uid="{00000000-0006-0000-11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 xr:uid="{00000000-0006-0000-11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 xr:uid="{00000000-0006-0000-11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 xr:uid="{00000000-0006-0000-11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 xr:uid="{00000000-0006-0000-11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 xr:uid="{00000000-0006-0000-11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 xr:uid="{00000000-0006-0000-11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 xr:uid="{00000000-0006-0000-11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 xr:uid="{00000000-0006-0000-11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 xr:uid="{00000000-0006-0000-11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 xr:uid="{00000000-0006-0000-11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 xr:uid="{00000000-0006-0000-11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 xr:uid="{00000000-0006-0000-11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 xr:uid="{00000000-0006-0000-11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 xr:uid="{00000000-0006-0000-11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 xr:uid="{00000000-0006-0000-11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 xr:uid="{00000000-0006-0000-11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 xr:uid="{00000000-0006-0000-11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 xr:uid="{00000000-0006-0000-11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 xr:uid="{00000000-0006-0000-11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 xr:uid="{00000000-0006-0000-11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 xr:uid="{00000000-0006-0000-11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 xr:uid="{00000000-0006-0000-11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 xr:uid="{00000000-0006-0000-11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 xr:uid="{00000000-0006-0000-11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 xr:uid="{00000000-0006-0000-11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 xr:uid="{00000000-0006-0000-11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 xr:uid="{00000000-0006-0000-11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 xr:uid="{00000000-0006-0000-11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 xr:uid="{00000000-0006-0000-11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 xr:uid="{00000000-0006-0000-11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 xr:uid="{00000000-0006-0000-11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 xr:uid="{00000000-0006-0000-11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 xr:uid="{00000000-0006-0000-11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 xr:uid="{00000000-0006-0000-11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 xr:uid="{00000000-0006-0000-11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 xr:uid="{00000000-0006-0000-11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 xr:uid="{00000000-0006-0000-11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 xr:uid="{00000000-0006-0000-11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 xr:uid="{00000000-0006-0000-11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 xr:uid="{00000000-0006-0000-11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 xr:uid="{00000000-0006-0000-11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 xr:uid="{00000000-0006-0000-11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 xr:uid="{00000000-0006-0000-11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 xr:uid="{00000000-0006-0000-11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 xr:uid="{00000000-0006-0000-11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 xr:uid="{00000000-0006-0000-11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 xr:uid="{00000000-0006-0000-11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 xr:uid="{00000000-0006-0000-11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 xr:uid="{00000000-0006-0000-11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 xr:uid="{00000000-0006-0000-11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 xr:uid="{00000000-0006-0000-11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 xr:uid="{00000000-0006-0000-11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 xr:uid="{00000000-0006-0000-11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 xr:uid="{00000000-0006-0000-11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 xr:uid="{00000000-0006-0000-11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 xr:uid="{00000000-0006-0000-11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 xr:uid="{00000000-0006-0000-11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 xr:uid="{00000000-0006-0000-11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 xr:uid="{00000000-0006-0000-11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 xr:uid="{00000000-0006-0000-11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 xr:uid="{00000000-0006-0000-11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 xr:uid="{00000000-0006-0000-11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 xr:uid="{00000000-0006-0000-11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 xr:uid="{00000000-0006-0000-11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 xr:uid="{00000000-0006-0000-11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 xr:uid="{00000000-0006-0000-11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 xr:uid="{00000000-0006-0000-11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 xr:uid="{00000000-0006-0000-11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 xr:uid="{00000000-0006-0000-11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 xr:uid="{00000000-0006-0000-11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 xr:uid="{00000000-0006-0000-11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 xr:uid="{00000000-0006-0000-11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 xr:uid="{00000000-0006-0000-11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 xr:uid="{00000000-0006-0000-11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 xr:uid="{00000000-0006-0000-11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 xr:uid="{00000000-0006-0000-11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 xr:uid="{00000000-0006-0000-11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 xr:uid="{00000000-0006-0000-11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 xr:uid="{00000000-0006-0000-11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 xr:uid="{00000000-0006-0000-11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 xr:uid="{00000000-0006-0000-11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 xr:uid="{00000000-0006-0000-11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 xr:uid="{00000000-0006-0000-11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 xr:uid="{00000000-0006-0000-11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 xr:uid="{00000000-0006-0000-11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 xr:uid="{00000000-0006-0000-11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 xr:uid="{00000000-0006-0000-11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 xr:uid="{00000000-0006-0000-11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C6" authorId="0" shapeId="0" xr:uid="{00000000-0006-0000-13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 xr:uid="{00000000-0006-0000-13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 xr:uid="{00000000-0006-0000-13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 xr:uid="{00000000-0006-0000-13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 xr:uid="{00000000-0006-0000-13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 xr:uid="{00000000-0006-0000-13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 xr:uid="{00000000-0006-0000-13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 xr:uid="{00000000-0006-0000-13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 xr:uid="{00000000-0006-0000-13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 xr:uid="{00000000-0006-0000-13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 xr:uid="{00000000-0006-0000-13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 xr:uid="{00000000-0006-0000-13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 xr:uid="{00000000-0006-0000-13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 xr:uid="{00000000-0006-0000-13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 xr:uid="{00000000-0006-0000-13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 xr:uid="{00000000-0006-0000-13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 xr:uid="{00000000-0006-0000-13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 xr:uid="{00000000-0006-0000-13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 xr:uid="{00000000-0006-0000-13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 xr:uid="{00000000-0006-0000-13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 xr:uid="{00000000-0006-0000-13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 xr:uid="{00000000-0006-0000-13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 xr:uid="{00000000-0006-0000-13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 xr:uid="{00000000-0006-0000-13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 xr:uid="{00000000-0006-0000-13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 xr:uid="{00000000-0006-0000-13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 xr:uid="{00000000-0006-0000-13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 xr:uid="{00000000-0006-0000-13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 xr:uid="{00000000-0006-0000-13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 xr:uid="{00000000-0006-0000-13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 xr:uid="{00000000-0006-0000-13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 xr:uid="{00000000-0006-0000-13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 xr:uid="{00000000-0006-0000-13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 xr:uid="{00000000-0006-0000-13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 xr:uid="{00000000-0006-0000-13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 xr:uid="{00000000-0006-0000-13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 xr:uid="{00000000-0006-0000-13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 xr:uid="{00000000-0006-0000-13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 xr:uid="{00000000-0006-0000-13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 xr:uid="{00000000-0006-0000-13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 xr:uid="{00000000-0006-0000-13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 xr:uid="{00000000-0006-0000-13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 xr:uid="{00000000-0006-0000-13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 xr:uid="{00000000-0006-0000-13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 xr:uid="{00000000-0006-0000-13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 xr:uid="{00000000-0006-0000-13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 xr:uid="{00000000-0006-0000-13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 xr:uid="{00000000-0006-0000-13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 xr:uid="{00000000-0006-0000-13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 xr:uid="{00000000-0006-0000-13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 xr:uid="{00000000-0006-0000-13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 xr:uid="{00000000-0006-0000-13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 xr:uid="{00000000-0006-0000-13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 xr:uid="{00000000-0006-0000-13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 xr:uid="{00000000-0006-0000-13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 xr:uid="{00000000-0006-0000-13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 xr:uid="{00000000-0006-0000-13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 xr:uid="{00000000-0006-0000-13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 xr:uid="{00000000-0006-0000-13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 xr:uid="{00000000-0006-0000-13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 xr:uid="{00000000-0006-0000-13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 xr:uid="{00000000-0006-0000-13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 xr:uid="{00000000-0006-0000-13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 xr:uid="{00000000-0006-0000-13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 xr:uid="{00000000-0006-0000-13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 xr:uid="{00000000-0006-0000-13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 xr:uid="{00000000-0006-0000-13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 xr:uid="{00000000-0006-0000-13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 xr:uid="{00000000-0006-0000-13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 xr:uid="{00000000-0006-0000-13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 xr:uid="{00000000-0006-0000-13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 xr:uid="{00000000-0006-0000-13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 xr:uid="{00000000-0006-0000-13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 xr:uid="{00000000-0006-0000-13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 xr:uid="{00000000-0006-0000-13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 xr:uid="{00000000-0006-0000-13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 xr:uid="{00000000-0006-0000-13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 xr:uid="{00000000-0006-0000-13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 xr:uid="{00000000-0006-0000-13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 xr:uid="{00000000-0006-0000-13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 xr:uid="{00000000-0006-0000-13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 xr:uid="{00000000-0006-0000-13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 xr:uid="{00000000-0006-0000-13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 xr:uid="{00000000-0006-0000-13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 xr:uid="{00000000-0006-0000-13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 xr:uid="{00000000-0006-0000-13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 xr:uid="{00000000-0006-0000-13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 xr:uid="{00000000-0006-0000-13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 xr:uid="{00000000-0006-0000-13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 xr:uid="{00000000-0006-0000-13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 xr:uid="{00000000-0006-0000-13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 xr:uid="{00000000-0006-0000-13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 xr:uid="{00000000-0006-0000-13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 xr:uid="{00000000-0006-0000-13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 xr:uid="{00000000-0006-0000-13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 xr:uid="{00000000-0006-0000-13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 xr:uid="{00000000-0006-0000-13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 xr:uid="{00000000-0006-0000-13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 xr:uid="{00000000-0006-0000-13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 xr:uid="{00000000-0006-0000-13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 xr:uid="{00000000-0006-0000-13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 xr:uid="{00000000-0006-0000-13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 xr:uid="{00000000-0006-0000-13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 xr:uid="{00000000-0006-0000-13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 xr:uid="{00000000-0006-0000-13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 xr:uid="{00000000-0006-0000-13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 xr:uid="{00000000-0006-0000-13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 xr:uid="{00000000-0006-0000-13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 xr:uid="{00000000-0006-0000-13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 xr:uid="{00000000-0006-0000-13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 xr:uid="{00000000-0006-0000-13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 xr:uid="{00000000-0006-0000-13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 xr:uid="{00000000-0006-0000-13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 xr:uid="{00000000-0006-0000-13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 xr:uid="{00000000-0006-0000-13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 xr:uid="{00000000-0006-0000-13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 xr:uid="{00000000-0006-0000-13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 xr:uid="{00000000-0006-0000-13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 xr:uid="{00000000-0006-0000-13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 xr:uid="{00000000-0006-0000-13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 xr:uid="{00000000-0006-0000-13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 xr:uid="{00000000-0006-0000-13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 xr:uid="{00000000-0006-0000-13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 xr:uid="{00000000-0006-0000-13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 xr:uid="{00000000-0006-0000-13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 xr:uid="{00000000-0006-0000-13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 xr:uid="{00000000-0006-0000-13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 xr:uid="{00000000-0006-0000-13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 xr:uid="{00000000-0006-0000-13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 xr:uid="{00000000-0006-0000-13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 xr:uid="{00000000-0006-0000-13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 xr:uid="{00000000-0006-0000-13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 xr:uid="{00000000-0006-0000-13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 xr:uid="{00000000-0006-0000-13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 xr:uid="{00000000-0006-0000-13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 xr:uid="{00000000-0006-0000-13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 xr:uid="{00000000-0006-0000-13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 xr:uid="{00000000-0006-0000-13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 xr:uid="{00000000-0006-0000-13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 xr:uid="{00000000-0006-0000-13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 xr:uid="{00000000-0006-0000-13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 xr:uid="{00000000-0006-0000-13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 xr:uid="{00000000-0006-0000-13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 xr:uid="{00000000-0006-0000-13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 xr:uid="{00000000-0006-0000-13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 xr:uid="{00000000-0006-0000-13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 xr:uid="{00000000-0006-0000-13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 xr:uid="{00000000-0006-0000-13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 xr:uid="{00000000-0006-0000-13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 xr:uid="{00000000-0006-0000-13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 xr:uid="{00000000-0006-0000-13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 xr:uid="{00000000-0006-0000-13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 xr:uid="{00000000-0006-0000-13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 xr:uid="{00000000-0006-0000-13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 xr:uid="{00000000-0006-0000-13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 xr:uid="{00000000-0006-0000-13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 xr:uid="{00000000-0006-0000-13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 xr:uid="{00000000-0006-0000-13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 xr:uid="{00000000-0006-0000-13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 xr:uid="{00000000-0006-0000-13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 xr:uid="{00000000-0006-0000-13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 xr:uid="{00000000-0006-0000-13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 xr:uid="{00000000-0006-0000-13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 xr:uid="{00000000-0006-0000-13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 xr:uid="{00000000-0006-0000-13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 xr:uid="{00000000-0006-0000-13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 xr:uid="{00000000-0006-0000-13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 xr:uid="{00000000-0006-0000-13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 xr:uid="{00000000-0006-0000-13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 xr:uid="{00000000-0006-0000-13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 xr:uid="{00000000-0006-0000-13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 xr:uid="{00000000-0006-0000-13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 xr:uid="{00000000-0006-0000-13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 xr:uid="{00000000-0006-0000-13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 xr:uid="{00000000-0006-0000-13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 xr:uid="{00000000-0006-0000-13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 xr:uid="{00000000-0006-0000-1300-0000B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 xr:uid="{00000000-0006-0000-1300-0000B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 xr:uid="{00000000-0006-0000-1300-0000B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 xr:uid="{00000000-0006-0000-1300-0000B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 xr:uid="{00000000-0006-0000-1300-0000B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 xr:uid="{00000000-0006-0000-1300-0000B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 xr:uid="{00000000-0006-0000-1300-0000B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 xr:uid="{00000000-0006-0000-1300-0000B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 xr:uid="{00000000-0006-0000-1300-0000B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 xr:uid="{00000000-0006-0000-1300-0000B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 xr:uid="{00000000-0006-0000-1300-0000B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 xr:uid="{00000000-0006-0000-1300-0000B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 xr:uid="{00000000-0006-0000-1300-0000B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 xr:uid="{00000000-0006-0000-1300-0000B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 xr:uid="{00000000-0006-0000-1300-0000B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 xr:uid="{00000000-0006-0000-1300-0000C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 xr:uid="{00000000-0006-0000-1300-0000C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 xr:uid="{00000000-0006-0000-1300-0000C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 xr:uid="{00000000-0006-0000-1300-0000C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 xr:uid="{00000000-0006-0000-1300-0000C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 xr:uid="{00000000-0006-0000-1300-0000C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 xr:uid="{00000000-0006-0000-1300-0000C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 xr:uid="{00000000-0006-0000-1300-0000C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 xr:uid="{00000000-0006-0000-1300-0000C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 xr:uid="{00000000-0006-0000-1300-0000C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 xr:uid="{00000000-0006-0000-1300-0000C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 xr:uid="{00000000-0006-0000-1300-0000C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 xr:uid="{00000000-0006-0000-1300-0000C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 xr:uid="{00000000-0006-0000-1300-0000C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 xr:uid="{00000000-0006-0000-1300-0000C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 xr:uid="{00000000-0006-0000-1300-0000C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 xr:uid="{00000000-0006-0000-1300-0000D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 xr:uid="{00000000-0006-0000-1300-0000D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 xr:uid="{00000000-0006-0000-1300-0000D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 xr:uid="{00000000-0006-0000-1300-0000D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 xr:uid="{00000000-0006-0000-1300-0000D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 xr:uid="{00000000-0006-0000-1300-0000D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 xr:uid="{00000000-0006-0000-1300-0000D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 xr:uid="{00000000-0006-0000-1300-0000D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 xr:uid="{00000000-0006-0000-1300-0000D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 xr:uid="{00000000-0006-0000-1300-0000D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 xr:uid="{00000000-0006-0000-1300-0000D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 xr:uid="{00000000-0006-0000-1300-0000D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 xr:uid="{00000000-0006-0000-1300-0000D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 xr:uid="{00000000-0006-0000-1300-0000D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 xr:uid="{00000000-0006-0000-1300-0000D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 xr:uid="{00000000-0006-0000-1300-0000D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 xr:uid="{00000000-0006-0000-1300-0000E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 xr:uid="{00000000-0006-0000-1300-0000E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 xr:uid="{00000000-0006-0000-1300-0000E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 xr:uid="{00000000-0006-0000-1300-0000E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 xr:uid="{00000000-0006-0000-1300-0000E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 xr:uid="{00000000-0006-0000-1300-0000E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 xr:uid="{00000000-0006-0000-1300-0000E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 xr:uid="{00000000-0006-0000-1300-0000E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 xr:uid="{00000000-0006-0000-1300-0000E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 xr:uid="{00000000-0006-0000-1300-0000E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 xr:uid="{00000000-0006-0000-1300-0000E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 xr:uid="{00000000-0006-0000-1300-0000E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 xr:uid="{00000000-0006-0000-1300-0000E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 xr:uid="{00000000-0006-0000-1300-0000E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 xr:uid="{00000000-0006-0000-1300-0000E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 xr:uid="{00000000-0006-0000-1300-0000E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 xr:uid="{00000000-0006-0000-1300-0000F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 xr:uid="{00000000-0006-0000-1300-0000F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 xr:uid="{00000000-0006-0000-1300-0000F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 xr:uid="{00000000-0006-0000-1300-0000F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 xr:uid="{00000000-0006-0000-1300-0000F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 xr:uid="{00000000-0006-0000-1300-0000F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 xr:uid="{00000000-0006-0000-1300-0000F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 xr:uid="{00000000-0006-0000-1300-0000F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 xr:uid="{00000000-0006-0000-1300-0000F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 xr:uid="{00000000-0006-0000-1300-0000F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 xr:uid="{00000000-0006-0000-1300-0000F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 xr:uid="{00000000-0006-0000-1300-0000F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 xr:uid="{00000000-0006-0000-1300-0000F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 xr:uid="{00000000-0006-0000-1300-0000F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28" authorId="0" shapeId="0" xr:uid="{00000000-0006-0000-1300-0000F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28" authorId="0" shapeId="0" xr:uid="{00000000-0006-0000-1300-0000F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29" authorId="0" shapeId="0" xr:uid="{00000000-0006-0000-1300-00000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29" authorId="0" shapeId="0" xr:uid="{00000000-0006-0000-1300-00000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30" authorId="0" shapeId="0" xr:uid="{00000000-0006-0000-1300-00000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30" authorId="0" shapeId="0" xr:uid="{00000000-0006-0000-1300-00000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31" authorId="0" shapeId="0" xr:uid="{00000000-0006-0000-1300-00000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31" authorId="0" shapeId="0" xr:uid="{00000000-0006-0000-1300-00000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32" authorId="0" shapeId="0" xr:uid="{00000000-0006-0000-1300-00000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32" authorId="0" shapeId="0" xr:uid="{00000000-0006-0000-1300-00000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33" authorId="0" shapeId="0" xr:uid="{00000000-0006-0000-1300-00000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2" authorId="0" shapeId="0" xr:uid="{00000000-0006-0000-1300-00000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2" authorId="0" shapeId="0" xr:uid="{00000000-0006-0000-1300-00000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3" authorId="0" shapeId="0" xr:uid="{00000000-0006-0000-1300-00000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3" authorId="0" shapeId="0" xr:uid="{00000000-0006-0000-1300-00000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4" authorId="0" shapeId="0" xr:uid="{00000000-0006-0000-1300-00000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4" authorId="0" shapeId="0" xr:uid="{00000000-0006-0000-1300-00000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5" authorId="0" shapeId="0" xr:uid="{00000000-0006-0000-1300-00000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5" authorId="0" shapeId="0" xr:uid="{00000000-0006-0000-1300-00001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6" authorId="0" shapeId="0" xr:uid="{00000000-0006-0000-1300-00001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6" authorId="0" shapeId="0" xr:uid="{00000000-0006-0000-1300-00001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47" authorId="0" shapeId="0" xr:uid="{00000000-0006-0000-1300-00001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6" authorId="0" shapeId="0" xr:uid="{00000000-0006-0000-1300-00001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6" authorId="0" shapeId="0" xr:uid="{00000000-0006-0000-1300-00001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7" authorId="0" shapeId="0" xr:uid="{00000000-0006-0000-1300-00001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7" authorId="0" shapeId="0" xr:uid="{00000000-0006-0000-1300-00001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8" authorId="0" shapeId="0" xr:uid="{00000000-0006-0000-1300-00001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8" authorId="0" shapeId="0" xr:uid="{00000000-0006-0000-1300-00001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9" authorId="0" shapeId="0" xr:uid="{00000000-0006-0000-1300-00001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9" authorId="0" shapeId="0" xr:uid="{00000000-0006-0000-1300-00001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0" authorId="0" shapeId="0" xr:uid="{00000000-0006-0000-1300-00001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0" authorId="0" shapeId="0" xr:uid="{00000000-0006-0000-1300-00001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61" authorId="0" shapeId="0" xr:uid="{00000000-0006-0000-1300-00001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0" authorId="0" shapeId="0" xr:uid="{00000000-0006-0000-1300-00001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0" authorId="0" shapeId="0" xr:uid="{00000000-0006-0000-1300-00002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1" authorId="0" shapeId="0" xr:uid="{00000000-0006-0000-1300-00002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1" authorId="0" shapeId="0" xr:uid="{00000000-0006-0000-1300-00002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2" authorId="0" shapeId="0" xr:uid="{00000000-0006-0000-1300-00002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2" authorId="0" shapeId="0" xr:uid="{00000000-0006-0000-1300-00002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3" authorId="0" shapeId="0" xr:uid="{00000000-0006-0000-1300-00002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3" authorId="0" shapeId="0" xr:uid="{00000000-0006-0000-1300-00002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4" authorId="0" shapeId="0" xr:uid="{00000000-0006-0000-1300-00002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4" authorId="0" shapeId="0" xr:uid="{00000000-0006-0000-1300-00002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75" authorId="0" shapeId="0" xr:uid="{00000000-0006-0000-1300-00002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4" authorId="0" shapeId="0" xr:uid="{00000000-0006-0000-1300-00002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4" authorId="0" shapeId="0" xr:uid="{00000000-0006-0000-1300-00002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5" authorId="0" shapeId="0" xr:uid="{00000000-0006-0000-1300-00002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5" authorId="0" shapeId="0" xr:uid="{00000000-0006-0000-1300-00002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6" authorId="0" shapeId="0" xr:uid="{00000000-0006-0000-1300-00002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6" authorId="0" shapeId="0" xr:uid="{00000000-0006-0000-1300-00002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7" authorId="0" shapeId="0" xr:uid="{00000000-0006-0000-1300-00003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7" authorId="0" shapeId="0" xr:uid="{00000000-0006-0000-1300-00003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8" authorId="0" shapeId="0" xr:uid="{00000000-0006-0000-1300-00003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8" authorId="0" shapeId="0" xr:uid="{00000000-0006-0000-1300-00003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89" authorId="0" shapeId="0" xr:uid="{00000000-0006-0000-1300-00003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97" authorId="0" shapeId="0" xr:uid="{00000000-0006-0000-1300-00003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97" authorId="0" shapeId="0" xr:uid="{00000000-0006-0000-1300-00003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98" authorId="0" shapeId="0" xr:uid="{00000000-0006-0000-1300-00003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98" authorId="0" shapeId="0" xr:uid="{00000000-0006-0000-1300-00003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99" authorId="0" shapeId="0" xr:uid="{00000000-0006-0000-1300-00003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99" authorId="0" shapeId="0" xr:uid="{00000000-0006-0000-1300-00003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00" authorId="0" shapeId="0" xr:uid="{00000000-0006-0000-1300-00003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00" authorId="0" shapeId="0" xr:uid="{00000000-0006-0000-1300-00003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01" authorId="0" shapeId="0" xr:uid="{00000000-0006-0000-1300-00003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01" authorId="0" shapeId="0" xr:uid="{00000000-0006-0000-1300-00003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02" authorId="0" shapeId="0" xr:uid="{00000000-0006-0000-1300-00003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11" authorId="0" shapeId="0" xr:uid="{00000000-0006-0000-1300-00004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11" authorId="0" shapeId="0" xr:uid="{00000000-0006-0000-1300-00004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12" authorId="0" shapeId="0" xr:uid="{00000000-0006-0000-1300-00004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12" authorId="0" shapeId="0" xr:uid="{00000000-0006-0000-1300-00004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13" authorId="0" shapeId="0" xr:uid="{00000000-0006-0000-1300-00004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13" authorId="0" shapeId="0" xr:uid="{00000000-0006-0000-1300-00004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14" authorId="0" shapeId="0" xr:uid="{00000000-0006-0000-1300-00004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14" authorId="0" shapeId="0" xr:uid="{00000000-0006-0000-1300-00004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15" authorId="0" shapeId="0" xr:uid="{00000000-0006-0000-1300-00004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15" authorId="0" shapeId="0" xr:uid="{00000000-0006-0000-1300-00004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16" authorId="0" shapeId="0" xr:uid="{00000000-0006-0000-1300-00004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25" authorId="0" shapeId="0" xr:uid="{00000000-0006-0000-1300-00004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25" authorId="0" shapeId="0" xr:uid="{00000000-0006-0000-1300-00004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26" authorId="0" shapeId="0" xr:uid="{00000000-0006-0000-1300-00004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26" authorId="0" shapeId="0" xr:uid="{00000000-0006-0000-1300-00004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27" authorId="0" shapeId="0" xr:uid="{00000000-0006-0000-1300-00004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27" authorId="0" shapeId="0" xr:uid="{00000000-0006-0000-1300-00005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28" authorId="0" shapeId="0" xr:uid="{00000000-0006-0000-1300-00005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28" authorId="0" shapeId="0" xr:uid="{00000000-0006-0000-1300-00005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29" authorId="0" shapeId="0" xr:uid="{00000000-0006-0000-1300-00005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29" authorId="0" shapeId="0" xr:uid="{00000000-0006-0000-1300-00005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30" authorId="0" shapeId="0" xr:uid="{00000000-0006-0000-1300-00005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39" authorId="0" shapeId="0" xr:uid="{00000000-0006-0000-1300-00005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39" authorId="0" shapeId="0" xr:uid="{00000000-0006-0000-1300-00005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40" authorId="0" shapeId="0" xr:uid="{00000000-0006-0000-1300-00005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40" authorId="0" shapeId="0" xr:uid="{00000000-0006-0000-1300-00005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41" authorId="0" shapeId="0" xr:uid="{00000000-0006-0000-1300-00005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41" authorId="0" shapeId="0" xr:uid="{00000000-0006-0000-1300-00005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42" authorId="0" shapeId="0" xr:uid="{00000000-0006-0000-1300-00005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42" authorId="0" shapeId="0" xr:uid="{00000000-0006-0000-1300-00005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43" authorId="0" shapeId="0" xr:uid="{00000000-0006-0000-1300-00005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43" authorId="0" shapeId="0" xr:uid="{00000000-0006-0000-1300-00005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44" authorId="0" shapeId="0" xr:uid="{00000000-0006-0000-1300-00006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53" authorId="0" shapeId="0" xr:uid="{00000000-0006-0000-1300-00006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53" authorId="0" shapeId="0" xr:uid="{00000000-0006-0000-1300-00006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54" authorId="0" shapeId="0" xr:uid="{00000000-0006-0000-1300-00006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54" authorId="0" shapeId="0" xr:uid="{00000000-0006-0000-1300-00006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55" authorId="0" shapeId="0" xr:uid="{00000000-0006-0000-1300-00006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55" authorId="0" shapeId="0" xr:uid="{00000000-0006-0000-1300-00006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56" authorId="0" shapeId="0" xr:uid="{00000000-0006-0000-1300-00006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56" authorId="0" shapeId="0" xr:uid="{00000000-0006-0000-1300-00006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57" authorId="0" shapeId="0" xr:uid="{00000000-0006-0000-1300-00006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57" authorId="0" shapeId="0" xr:uid="{00000000-0006-0000-1300-00006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58" authorId="0" shapeId="0" xr:uid="{00000000-0006-0000-1300-00006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67" authorId="0" shapeId="0" xr:uid="{00000000-0006-0000-1300-00006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67" authorId="0" shapeId="0" xr:uid="{00000000-0006-0000-1300-00006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68" authorId="0" shapeId="0" xr:uid="{00000000-0006-0000-1300-00006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68" authorId="0" shapeId="0" xr:uid="{00000000-0006-0000-1300-00006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69" authorId="0" shapeId="0" xr:uid="{00000000-0006-0000-1300-00007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69" authorId="0" shapeId="0" xr:uid="{00000000-0006-0000-1300-00007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70" authorId="0" shapeId="0" xr:uid="{00000000-0006-0000-1300-00007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70" authorId="0" shapeId="0" xr:uid="{00000000-0006-0000-1300-00007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71" authorId="0" shapeId="0" xr:uid="{00000000-0006-0000-1300-00007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71" authorId="0" shapeId="0" xr:uid="{00000000-0006-0000-1300-00007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72" authorId="0" shapeId="0" xr:uid="{00000000-0006-0000-1300-00007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1" authorId="0" shapeId="0" xr:uid="{00000000-0006-0000-1300-00007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1" authorId="0" shapeId="0" xr:uid="{00000000-0006-0000-1300-00007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2" authorId="0" shapeId="0" xr:uid="{00000000-0006-0000-1300-00007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2" authorId="0" shapeId="0" xr:uid="{00000000-0006-0000-1300-00007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3" authorId="0" shapeId="0" xr:uid="{00000000-0006-0000-1300-00007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3" authorId="0" shapeId="0" xr:uid="{00000000-0006-0000-1300-00007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4" authorId="0" shapeId="0" xr:uid="{00000000-0006-0000-1300-00007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4" authorId="0" shapeId="0" xr:uid="{00000000-0006-0000-1300-00007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5" authorId="0" shapeId="0" xr:uid="{00000000-0006-0000-1300-00007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5" authorId="0" shapeId="0" xr:uid="{00000000-0006-0000-1300-00008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486" authorId="0" shapeId="0" xr:uid="{00000000-0006-0000-1300-00008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5" authorId="0" shapeId="0" xr:uid="{00000000-0006-0000-1300-00008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5" authorId="0" shapeId="0" xr:uid="{00000000-0006-0000-1300-00008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6" authorId="0" shapeId="0" xr:uid="{00000000-0006-0000-1300-00008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6" authorId="0" shapeId="0" xr:uid="{00000000-0006-0000-1300-00008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7" authorId="0" shapeId="0" xr:uid="{00000000-0006-0000-1300-00008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7" authorId="0" shapeId="0" xr:uid="{00000000-0006-0000-1300-00008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8" authorId="0" shapeId="0" xr:uid="{00000000-0006-0000-1300-00008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8" authorId="0" shapeId="0" xr:uid="{00000000-0006-0000-1300-00008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9" authorId="0" shapeId="0" xr:uid="{00000000-0006-0000-1300-00008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9" authorId="0" shapeId="0" xr:uid="{00000000-0006-0000-1300-00008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00" authorId="0" shapeId="0" xr:uid="{00000000-0006-0000-1300-00008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9" authorId="0" shapeId="0" xr:uid="{00000000-0006-0000-1300-00008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9" authorId="0" shapeId="0" xr:uid="{00000000-0006-0000-1300-00008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0" authorId="0" shapeId="0" xr:uid="{00000000-0006-0000-1300-00008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0" authorId="0" shapeId="0" xr:uid="{00000000-0006-0000-1300-00009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1" authorId="0" shapeId="0" xr:uid="{00000000-0006-0000-1300-00009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1" authorId="0" shapeId="0" xr:uid="{00000000-0006-0000-1300-00009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2" authorId="0" shapeId="0" xr:uid="{00000000-0006-0000-1300-00009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2" authorId="0" shapeId="0" xr:uid="{00000000-0006-0000-1300-00009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3" authorId="0" shapeId="0" xr:uid="{00000000-0006-0000-1300-00009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3" authorId="0" shapeId="0" xr:uid="{00000000-0006-0000-1300-00009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14" authorId="0" shapeId="0" xr:uid="{00000000-0006-0000-1300-00009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3" authorId="0" shapeId="0" xr:uid="{00000000-0006-0000-1300-00009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3" authorId="0" shapeId="0" xr:uid="{00000000-0006-0000-1300-00009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4" authorId="0" shapeId="0" xr:uid="{00000000-0006-0000-1300-00009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4" authorId="0" shapeId="0" xr:uid="{00000000-0006-0000-1300-00009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5" authorId="0" shapeId="0" xr:uid="{00000000-0006-0000-1300-00009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5" authorId="0" shapeId="0" xr:uid="{00000000-0006-0000-1300-00009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6" authorId="0" shapeId="0" xr:uid="{00000000-0006-0000-1300-00009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6" authorId="0" shapeId="0" xr:uid="{00000000-0006-0000-1300-00009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7" authorId="0" shapeId="0" xr:uid="{00000000-0006-0000-1300-0000A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7" authorId="0" shapeId="0" xr:uid="{00000000-0006-0000-1300-0000A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28" authorId="0" shapeId="0" xr:uid="{00000000-0006-0000-1300-0000A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37" authorId="0" shapeId="0" xr:uid="{00000000-0006-0000-1300-0000A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37" authorId="0" shapeId="0" xr:uid="{00000000-0006-0000-1300-0000A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38" authorId="0" shapeId="0" xr:uid="{00000000-0006-0000-1300-0000A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38" authorId="0" shapeId="0" xr:uid="{00000000-0006-0000-1300-0000A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39" authorId="0" shapeId="0" xr:uid="{00000000-0006-0000-1300-0000A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39" authorId="0" shapeId="0" xr:uid="{00000000-0006-0000-1300-0000A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40" authorId="0" shapeId="0" xr:uid="{00000000-0006-0000-1300-0000A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40" authorId="0" shapeId="0" xr:uid="{00000000-0006-0000-1300-0000A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41" authorId="0" shapeId="0" xr:uid="{00000000-0006-0000-1300-0000A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41" authorId="0" shapeId="0" xr:uid="{00000000-0006-0000-1300-0000A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42" authorId="0" shapeId="0" xr:uid="{00000000-0006-0000-1300-0000A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51" authorId="0" shapeId="0" xr:uid="{00000000-0006-0000-1300-0000A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51" authorId="0" shapeId="0" xr:uid="{00000000-0006-0000-1300-0000A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52" authorId="0" shapeId="0" xr:uid="{00000000-0006-0000-1300-0000B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52" authorId="0" shapeId="0" xr:uid="{00000000-0006-0000-1300-0000B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53" authorId="0" shapeId="0" xr:uid="{00000000-0006-0000-1300-0000B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53" authorId="0" shapeId="0" xr:uid="{00000000-0006-0000-1300-0000B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54" authorId="0" shapeId="0" xr:uid="{00000000-0006-0000-1300-0000B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54" authorId="0" shapeId="0" xr:uid="{00000000-0006-0000-1300-0000B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55" authorId="0" shapeId="0" xr:uid="{00000000-0006-0000-1300-0000B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55" authorId="0" shapeId="0" xr:uid="{00000000-0006-0000-1300-0000B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56" authorId="0" shapeId="0" xr:uid="{00000000-0006-0000-1300-0000B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65" authorId="0" shapeId="0" xr:uid="{00000000-0006-0000-1300-0000B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65" authorId="0" shapeId="0" xr:uid="{00000000-0006-0000-1300-0000B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66" authorId="0" shapeId="0" xr:uid="{00000000-0006-0000-1300-0000B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66" authorId="0" shapeId="0" xr:uid="{00000000-0006-0000-1300-0000B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67" authorId="0" shapeId="0" xr:uid="{00000000-0006-0000-1300-0000B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67" authorId="0" shapeId="0" xr:uid="{00000000-0006-0000-1300-0000B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68" authorId="0" shapeId="0" xr:uid="{00000000-0006-0000-1300-0000B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68" authorId="0" shapeId="0" xr:uid="{00000000-0006-0000-1300-0000C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69" authorId="0" shapeId="0" xr:uid="{00000000-0006-0000-1300-0000C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69" authorId="0" shapeId="0" xr:uid="{00000000-0006-0000-1300-0000C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70" authorId="0" shapeId="0" xr:uid="{00000000-0006-0000-1300-0000C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79" authorId="0" shapeId="0" xr:uid="{00000000-0006-0000-1300-0000C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79" authorId="0" shapeId="0" xr:uid="{00000000-0006-0000-1300-0000C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80" authorId="0" shapeId="0" xr:uid="{00000000-0006-0000-1300-0000C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80" authorId="0" shapeId="0" xr:uid="{00000000-0006-0000-1300-0000C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81" authorId="0" shapeId="0" xr:uid="{00000000-0006-0000-1300-0000C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81" authorId="0" shapeId="0" xr:uid="{00000000-0006-0000-1300-0000C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82" authorId="0" shapeId="0" xr:uid="{00000000-0006-0000-1300-0000C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82" authorId="0" shapeId="0" xr:uid="{00000000-0006-0000-1300-0000C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83" authorId="0" shapeId="0" xr:uid="{00000000-0006-0000-1300-0000C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83" authorId="0" shapeId="0" xr:uid="{00000000-0006-0000-1300-0000C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84" authorId="0" shapeId="0" xr:uid="{00000000-0006-0000-1300-0000C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92" authorId="0" shapeId="0" xr:uid="{00000000-0006-0000-1300-0000C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92" authorId="0" shapeId="0" xr:uid="{00000000-0006-0000-1300-0000D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93" authorId="0" shapeId="0" xr:uid="{00000000-0006-0000-1300-0000D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93" authorId="0" shapeId="0" xr:uid="{00000000-0006-0000-1300-0000D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94" authorId="0" shapeId="0" xr:uid="{00000000-0006-0000-1300-0000D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94" authorId="0" shapeId="0" xr:uid="{00000000-0006-0000-1300-0000D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95" authorId="0" shapeId="0" xr:uid="{00000000-0006-0000-1300-0000D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95" authorId="0" shapeId="0" xr:uid="{00000000-0006-0000-1300-0000D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96" authorId="0" shapeId="0" xr:uid="{00000000-0006-0000-1300-0000D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96" authorId="0" shapeId="0" xr:uid="{00000000-0006-0000-1300-0000D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97" authorId="0" shapeId="0" xr:uid="{00000000-0006-0000-1300-0000D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06" authorId="0" shapeId="0" xr:uid="{00000000-0006-0000-1300-0000D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06" authorId="0" shapeId="0" xr:uid="{00000000-0006-0000-1300-0000D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07" authorId="0" shapeId="0" xr:uid="{00000000-0006-0000-1300-0000D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07" authorId="0" shapeId="0" xr:uid="{00000000-0006-0000-1300-0000D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08" authorId="0" shapeId="0" xr:uid="{00000000-0006-0000-1300-0000D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08" authorId="0" shapeId="0" xr:uid="{00000000-0006-0000-1300-0000D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09" authorId="0" shapeId="0" xr:uid="{00000000-0006-0000-1300-0000E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09" authorId="0" shapeId="0" xr:uid="{00000000-0006-0000-1300-0000E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10" authorId="0" shapeId="0" xr:uid="{00000000-0006-0000-1300-0000E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10" authorId="0" shapeId="0" xr:uid="{00000000-0006-0000-1300-0000E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11" authorId="0" shapeId="0" xr:uid="{00000000-0006-0000-1300-0000E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0" authorId="0" shapeId="0" xr:uid="{00000000-0006-0000-1300-0000E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0" authorId="0" shapeId="0" xr:uid="{00000000-0006-0000-1300-0000E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1" authorId="0" shapeId="0" xr:uid="{00000000-0006-0000-1300-0000E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1" authorId="0" shapeId="0" xr:uid="{00000000-0006-0000-1300-0000E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2" authorId="0" shapeId="0" xr:uid="{00000000-0006-0000-1300-0000E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2" authorId="0" shapeId="0" xr:uid="{00000000-0006-0000-1300-0000E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3" authorId="0" shapeId="0" xr:uid="{00000000-0006-0000-1300-0000E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3" authorId="0" shapeId="0" xr:uid="{00000000-0006-0000-1300-0000E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4" authorId="0" shapeId="0" xr:uid="{00000000-0006-0000-1300-0000E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4" authorId="0" shapeId="0" xr:uid="{00000000-0006-0000-1300-0000E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25" authorId="0" shapeId="0" xr:uid="{00000000-0006-0000-1300-0000E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4" authorId="0" shapeId="0" xr:uid="{00000000-0006-0000-1300-0000F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4" authorId="0" shapeId="0" xr:uid="{00000000-0006-0000-1300-0000F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5" authorId="0" shapeId="0" xr:uid="{00000000-0006-0000-1300-0000F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5" authorId="0" shapeId="0" xr:uid="{00000000-0006-0000-1300-0000F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6" authorId="0" shapeId="0" xr:uid="{00000000-0006-0000-1300-0000F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6" authorId="0" shapeId="0" xr:uid="{00000000-0006-0000-1300-0000F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7" authorId="0" shapeId="0" xr:uid="{00000000-0006-0000-1300-0000F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7" authorId="0" shapeId="0" xr:uid="{00000000-0006-0000-1300-0000F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8" authorId="0" shapeId="0" xr:uid="{00000000-0006-0000-1300-0000F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8" authorId="0" shapeId="0" xr:uid="{00000000-0006-0000-1300-0000F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39" authorId="0" shapeId="0" xr:uid="{00000000-0006-0000-1300-0000F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8" authorId="0" shapeId="0" xr:uid="{00000000-0006-0000-1300-0000F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8" authorId="0" shapeId="0" xr:uid="{00000000-0006-0000-1300-0000F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9" authorId="0" shapeId="0" xr:uid="{00000000-0006-0000-1300-0000F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9" authorId="0" shapeId="0" xr:uid="{00000000-0006-0000-1300-0000F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0" authorId="0" shapeId="0" xr:uid="{00000000-0006-0000-1300-0000F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0" authorId="0" shapeId="0" xr:uid="{00000000-0006-0000-1300-00000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1" authorId="0" shapeId="0" xr:uid="{00000000-0006-0000-1300-00000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1" authorId="0" shapeId="0" xr:uid="{00000000-0006-0000-1300-00000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2" authorId="0" shapeId="0" xr:uid="{00000000-0006-0000-1300-00000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2" authorId="0" shapeId="0" xr:uid="{00000000-0006-0000-1300-00000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53" authorId="0" shapeId="0" xr:uid="{00000000-0006-0000-1300-00000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2" authorId="0" shapeId="0" xr:uid="{00000000-0006-0000-1300-00000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2" authorId="0" shapeId="0" xr:uid="{00000000-0006-0000-1300-00000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3" authorId="0" shapeId="0" xr:uid="{00000000-0006-0000-1300-00000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3" authorId="0" shapeId="0" xr:uid="{00000000-0006-0000-1300-00000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4" authorId="0" shapeId="0" xr:uid="{00000000-0006-0000-1300-00000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4" authorId="0" shapeId="0" xr:uid="{00000000-0006-0000-1300-00000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5" authorId="0" shapeId="0" xr:uid="{00000000-0006-0000-1300-00000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5" authorId="0" shapeId="0" xr:uid="{00000000-0006-0000-1300-00000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6" authorId="0" shapeId="0" xr:uid="{00000000-0006-0000-1300-00000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6" authorId="0" shapeId="0" xr:uid="{00000000-0006-0000-1300-00000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67" authorId="0" shapeId="0" xr:uid="{00000000-0006-0000-1300-00001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76" authorId="0" shapeId="0" xr:uid="{00000000-0006-0000-1300-00001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76" authorId="0" shapeId="0" xr:uid="{00000000-0006-0000-1300-00001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77" authorId="0" shapeId="0" xr:uid="{00000000-0006-0000-1300-00001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77" authorId="0" shapeId="0" xr:uid="{00000000-0006-0000-1300-00001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78" authorId="0" shapeId="0" xr:uid="{00000000-0006-0000-1300-00001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78" authorId="0" shapeId="0" xr:uid="{00000000-0006-0000-1300-00001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79" authorId="0" shapeId="0" xr:uid="{00000000-0006-0000-1300-00001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79" authorId="0" shapeId="0" xr:uid="{00000000-0006-0000-1300-00001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80" authorId="0" shapeId="0" xr:uid="{00000000-0006-0000-1300-00001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80" authorId="0" shapeId="0" xr:uid="{00000000-0006-0000-1300-00001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81" authorId="0" shapeId="0" xr:uid="{00000000-0006-0000-1300-00001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90" authorId="0" shapeId="0" xr:uid="{00000000-0006-0000-1300-00001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90" authorId="0" shapeId="0" xr:uid="{00000000-0006-0000-1300-00001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91" authorId="0" shapeId="0" xr:uid="{00000000-0006-0000-1300-00001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91" authorId="0" shapeId="0" xr:uid="{00000000-0006-0000-1300-00001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92" authorId="0" shapeId="0" xr:uid="{00000000-0006-0000-1300-00002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92" authorId="0" shapeId="0" xr:uid="{00000000-0006-0000-1300-00002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93" authorId="0" shapeId="0" xr:uid="{00000000-0006-0000-1300-00002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93" authorId="0" shapeId="0" xr:uid="{00000000-0006-0000-1300-00002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94" authorId="0" shapeId="0" xr:uid="{00000000-0006-0000-1300-00002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94" authorId="0" shapeId="0" xr:uid="{00000000-0006-0000-1300-00002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95" authorId="0" shapeId="0" xr:uid="{00000000-0006-0000-1300-00002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04" authorId="0" shapeId="0" xr:uid="{00000000-0006-0000-1300-00002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04" authorId="0" shapeId="0" xr:uid="{00000000-0006-0000-1300-00002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05" authorId="0" shapeId="0" xr:uid="{00000000-0006-0000-1300-00002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05" authorId="0" shapeId="0" xr:uid="{00000000-0006-0000-1300-00002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06" authorId="0" shapeId="0" xr:uid="{00000000-0006-0000-1300-00002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06" authorId="0" shapeId="0" xr:uid="{00000000-0006-0000-1300-00002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07" authorId="0" shapeId="0" xr:uid="{00000000-0006-0000-1300-00002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07" authorId="0" shapeId="0" xr:uid="{00000000-0006-0000-1300-00002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08" authorId="0" shapeId="0" xr:uid="{00000000-0006-0000-1300-00002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08" authorId="0" shapeId="0" xr:uid="{00000000-0006-0000-1300-00003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09" authorId="0" shapeId="0" xr:uid="{00000000-0006-0000-1300-00003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18" authorId="0" shapeId="0" xr:uid="{00000000-0006-0000-1300-00003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18" authorId="0" shapeId="0" xr:uid="{00000000-0006-0000-1300-00003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19" authorId="0" shapeId="0" xr:uid="{00000000-0006-0000-1300-00003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19" authorId="0" shapeId="0" xr:uid="{00000000-0006-0000-1300-00003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20" authorId="0" shapeId="0" xr:uid="{00000000-0006-0000-1300-00003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20" authorId="0" shapeId="0" xr:uid="{00000000-0006-0000-1300-00003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21" authorId="0" shapeId="0" xr:uid="{00000000-0006-0000-1300-00003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21" authorId="0" shapeId="0" xr:uid="{00000000-0006-0000-1300-00003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22" authorId="0" shapeId="0" xr:uid="{00000000-0006-0000-1300-00003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22" authorId="0" shapeId="0" xr:uid="{00000000-0006-0000-1300-00003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23" authorId="0" shapeId="0" xr:uid="{00000000-0006-0000-1300-00003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32" authorId="0" shapeId="0" xr:uid="{00000000-0006-0000-1300-00003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32" authorId="0" shapeId="0" xr:uid="{00000000-0006-0000-1300-00003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33" authorId="0" shapeId="0" xr:uid="{00000000-0006-0000-1300-00003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33" authorId="0" shapeId="0" xr:uid="{00000000-0006-0000-1300-00004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34" authorId="0" shapeId="0" xr:uid="{00000000-0006-0000-1300-00004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34" authorId="0" shapeId="0" xr:uid="{00000000-0006-0000-1300-00004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35" authorId="0" shapeId="0" xr:uid="{00000000-0006-0000-1300-00004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35" authorId="0" shapeId="0" xr:uid="{00000000-0006-0000-1300-00004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36" authorId="0" shapeId="0" xr:uid="{00000000-0006-0000-1300-00004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36" authorId="0" shapeId="0" xr:uid="{00000000-0006-0000-1300-00004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37" authorId="0" shapeId="0" xr:uid="{00000000-0006-0000-1300-00004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46" authorId="0" shapeId="0" xr:uid="{00000000-0006-0000-1300-00004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46" authorId="0" shapeId="0" xr:uid="{00000000-0006-0000-1300-00004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47" authorId="0" shapeId="0" xr:uid="{00000000-0006-0000-1300-00004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47" authorId="0" shapeId="0" xr:uid="{00000000-0006-0000-1300-00004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48" authorId="0" shapeId="0" xr:uid="{00000000-0006-0000-1300-00004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48" authorId="0" shapeId="0" xr:uid="{00000000-0006-0000-1300-00004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49" authorId="0" shapeId="0" xr:uid="{00000000-0006-0000-1300-00004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49" authorId="0" shapeId="0" xr:uid="{00000000-0006-0000-1300-00004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50" authorId="0" shapeId="0" xr:uid="{00000000-0006-0000-1300-00005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50" authorId="0" shapeId="0" xr:uid="{00000000-0006-0000-1300-00005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51" authorId="0" shapeId="0" xr:uid="{00000000-0006-0000-1300-00005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0" authorId="0" shapeId="0" xr:uid="{00000000-0006-0000-1300-00005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0" authorId="0" shapeId="0" xr:uid="{00000000-0006-0000-1300-00005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1" authorId="0" shapeId="0" xr:uid="{00000000-0006-0000-1300-00005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1" authorId="0" shapeId="0" xr:uid="{00000000-0006-0000-1300-00005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2" authorId="0" shapeId="0" xr:uid="{00000000-0006-0000-1300-00005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2" authorId="0" shapeId="0" xr:uid="{00000000-0006-0000-1300-00005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3" authorId="0" shapeId="0" xr:uid="{00000000-0006-0000-1300-00005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3" authorId="0" shapeId="0" xr:uid="{00000000-0006-0000-1300-00005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4" authorId="0" shapeId="0" xr:uid="{00000000-0006-0000-1300-00005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4" authorId="0" shapeId="0" xr:uid="{00000000-0006-0000-1300-00005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65" authorId="0" shapeId="0" xr:uid="{00000000-0006-0000-1300-00005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4" authorId="0" shapeId="0" xr:uid="{00000000-0006-0000-1300-00005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4" authorId="0" shapeId="0" xr:uid="{00000000-0006-0000-1300-00005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5" authorId="0" shapeId="0" xr:uid="{00000000-0006-0000-1300-00006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5" authorId="0" shapeId="0" xr:uid="{00000000-0006-0000-1300-00006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6" authorId="0" shapeId="0" xr:uid="{00000000-0006-0000-1300-00006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6" authorId="0" shapeId="0" xr:uid="{00000000-0006-0000-1300-00006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7" authorId="0" shapeId="0" xr:uid="{00000000-0006-0000-1300-00006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7" authorId="0" shapeId="0" xr:uid="{00000000-0006-0000-1300-00006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8" authorId="0" shapeId="0" xr:uid="{00000000-0006-0000-1300-00006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8" authorId="0" shapeId="0" xr:uid="{00000000-0006-0000-1300-00006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79" authorId="0" shapeId="0" xr:uid="{00000000-0006-0000-1300-00006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8" authorId="0" shapeId="0" xr:uid="{00000000-0006-0000-1300-00006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8" authorId="0" shapeId="0" xr:uid="{00000000-0006-0000-1300-00006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9" authorId="0" shapeId="0" xr:uid="{00000000-0006-0000-1300-00006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9" authorId="0" shapeId="0" xr:uid="{00000000-0006-0000-1300-00006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0" authorId="0" shapeId="0" xr:uid="{00000000-0006-0000-1300-00006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0" authorId="0" shapeId="0" xr:uid="{00000000-0006-0000-1300-00006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1" authorId="0" shapeId="0" xr:uid="{00000000-0006-0000-1300-00006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1" authorId="0" shapeId="0" xr:uid="{00000000-0006-0000-1300-00007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2" authorId="0" shapeId="0" xr:uid="{00000000-0006-0000-1300-00007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2" authorId="0" shapeId="0" xr:uid="{00000000-0006-0000-1300-00007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793" authorId="0" shapeId="0" xr:uid="{00000000-0006-0000-1300-00007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2" authorId="0" shapeId="0" xr:uid="{00000000-0006-0000-1300-00007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2" authorId="0" shapeId="0" xr:uid="{00000000-0006-0000-1300-00007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3" authorId="0" shapeId="0" xr:uid="{00000000-0006-0000-1300-00007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3" authorId="0" shapeId="0" xr:uid="{00000000-0006-0000-1300-00007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4" authorId="0" shapeId="0" xr:uid="{00000000-0006-0000-1300-00007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4" authorId="0" shapeId="0" xr:uid="{00000000-0006-0000-1300-00007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5" authorId="0" shapeId="0" xr:uid="{00000000-0006-0000-1300-00007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5" authorId="0" shapeId="0" xr:uid="{00000000-0006-0000-1300-00007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6" authorId="0" shapeId="0" xr:uid="{00000000-0006-0000-1300-00007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6" authorId="0" shapeId="0" xr:uid="{00000000-0006-0000-1300-00007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07" authorId="0" shapeId="0" xr:uid="{00000000-0006-0000-1300-00007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16" authorId="0" shapeId="0" xr:uid="{00000000-0006-0000-1300-00007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16" authorId="0" shapeId="0" xr:uid="{00000000-0006-0000-1300-00008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17" authorId="0" shapeId="0" xr:uid="{00000000-0006-0000-1300-00008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17" authorId="0" shapeId="0" xr:uid="{00000000-0006-0000-1300-00008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18" authorId="0" shapeId="0" xr:uid="{00000000-0006-0000-1300-00008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18" authorId="0" shapeId="0" xr:uid="{00000000-0006-0000-1300-00008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19" authorId="0" shapeId="0" xr:uid="{00000000-0006-0000-1300-000085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19" authorId="0" shapeId="0" xr:uid="{00000000-0006-0000-1300-000086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20" authorId="0" shapeId="0" xr:uid="{00000000-0006-0000-1300-000087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20" authorId="0" shapeId="0" xr:uid="{00000000-0006-0000-1300-000088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21" authorId="0" shapeId="0" xr:uid="{00000000-0006-0000-1300-000089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30" authorId="0" shapeId="0" xr:uid="{00000000-0006-0000-1300-00008A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30" authorId="0" shapeId="0" xr:uid="{00000000-0006-0000-1300-00008B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31" authorId="0" shapeId="0" xr:uid="{00000000-0006-0000-1300-00008C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31" authorId="0" shapeId="0" xr:uid="{00000000-0006-0000-1300-00008D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32" authorId="0" shapeId="0" xr:uid="{00000000-0006-0000-1300-00008E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32" authorId="0" shapeId="0" xr:uid="{00000000-0006-0000-1300-00008F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33" authorId="0" shapeId="0" xr:uid="{00000000-0006-0000-1300-000090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33" authorId="0" shapeId="0" xr:uid="{00000000-0006-0000-1300-000091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34" authorId="0" shapeId="0" xr:uid="{00000000-0006-0000-1300-000092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34" authorId="0" shapeId="0" xr:uid="{00000000-0006-0000-1300-000093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35" authorId="0" shapeId="0" xr:uid="{00000000-0006-0000-1300-00009402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  <author>mferro</author>
  </authors>
  <commentList>
    <comment ref="B6" authorId="0" shapeId="0" xr:uid="{00000000-0006-0000-14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 xr:uid="{00000000-0006-0000-14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 xr:uid="{00000000-0006-0000-14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 xr:uid="{00000000-0006-0000-14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 xr:uid="{00000000-0006-0000-14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 xr:uid="{00000000-0006-0000-14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 xr:uid="{00000000-0006-0000-14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 xr:uid="{00000000-0006-0000-14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 xr:uid="{00000000-0006-0000-14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 xr:uid="{00000000-0006-0000-14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 xr:uid="{00000000-0006-0000-14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 xr:uid="{00000000-0006-0000-14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 xr:uid="{00000000-0006-0000-14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 xr:uid="{00000000-0006-0000-14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 xr:uid="{00000000-0006-0000-14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 xr:uid="{00000000-0006-0000-14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 xr:uid="{00000000-0006-0000-14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 xr:uid="{00000000-0006-0000-14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 xr:uid="{00000000-0006-0000-14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 xr:uid="{00000000-0006-0000-14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 xr:uid="{00000000-0006-0000-14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 xr:uid="{00000000-0006-0000-14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 xr:uid="{00000000-0006-0000-14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 xr:uid="{00000000-0006-0000-14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 xr:uid="{00000000-0006-0000-14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 xr:uid="{00000000-0006-0000-14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 xr:uid="{00000000-0006-0000-14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 xr:uid="{00000000-0006-0000-14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 xr:uid="{00000000-0006-0000-14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 xr:uid="{00000000-0006-0000-14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 xr:uid="{00000000-0006-0000-14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 xr:uid="{00000000-0006-0000-14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 xr:uid="{00000000-0006-0000-14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 xr:uid="{00000000-0006-0000-14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 xr:uid="{00000000-0006-0000-14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 xr:uid="{00000000-0006-0000-14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 xr:uid="{00000000-0006-0000-14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 xr:uid="{00000000-0006-0000-14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 xr:uid="{00000000-0006-0000-14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 xr:uid="{00000000-0006-0000-14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 xr:uid="{00000000-0006-0000-14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 xr:uid="{00000000-0006-0000-14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 xr:uid="{00000000-0006-0000-14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 xr:uid="{00000000-0006-0000-14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 xr:uid="{00000000-0006-0000-14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 xr:uid="{00000000-0006-0000-14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 xr:uid="{00000000-0006-0000-1400-00002F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 xr:uid="{00000000-0006-0000-1400-000030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 xr:uid="{00000000-0006-0000-1400-00003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<sst xmlns="http://schemas.openxmlformats.org/spreadsheetml/2006/main" count="3082" uniqueCount="562">
  <si>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</si>
  <si>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</si>
  <si>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</si>
  <si>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</si>
  <si>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</si>
  <si>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</si>
  <si>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</si>
  <si>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</si>
  <si>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</si>
  <si>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</si>
  <si>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</si>
  <si>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</si>
  <si>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</si>
  <si>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</si>
  <si>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</si>
  <si>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</si>
  <si>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</si>
  <si>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</si>
  <si>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</si>
  <si>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</si>
  <si>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</si>
  <si>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</si>
  <si>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</si>
  <si>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</si>
  <si>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</si>
  <si>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</si>
  <si>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</si>
  <si>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</si>
  <si>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</si>
  <si>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</si>
  <si>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</si>
  <si>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</si>
  <si>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</si>
  <si>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</si>
  <si>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</si>
  <si>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</si>
  <si>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</si>
  <si>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</si>
  <si>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</si>
  <si>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</si>
  <si>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</si>
  <si>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</si>
  <si>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</si>
  <si>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</si>
  <si>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</si>
  <si>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</si>
  <si>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</si>
  <si>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</si>
  <si>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</si>
  <si>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</si>
  <si>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</si>
  <si>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</si>
  <si>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</si>
  <si>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</si>
  <si>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</si>
  <si>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</si>
  <si>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</si>
  <si>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</si>
  <si>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</si>
  <si>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</si>
  <si>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</si>
  <si>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</si>
  <si>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</si>
  <si>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</si>
  <si>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</si>
  <si>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</si>
  <si>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</si>
  <si>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</si>
  <si>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</si>
  <si>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</si>
  <si>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</si>
  <si>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</si>
  <si>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</si>
  <si>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</si>
  <si>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</si>
  <si>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</si>
  <si>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</si>
  <si>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</si>
  <si>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</si>
  <si>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</si>
  <si>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</si>
  <si>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</si>
  <si>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</si>
  <si>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</si>
  <si>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</si>
  <si>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</si>
  <si>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</si>
  <si>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</si>
  <si>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</si>
  <si>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</si>
  <si>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</si>
  <si>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</si>
  <si>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</si>
  <si>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</si>
  <si>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</si>
  <si>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</si>
  <si>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</si>
  <si>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</si>
  <si>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</si>
  <si>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</si>
  <si>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</si>
  <si>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</si>
  <si>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</si>
  <si>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</si>
  <si>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</si>
  <si>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</si>
  <si>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</si>
  <si>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</si>
  <si>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</si>
  <si>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</si>
  <si>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</si>
  <si>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</si>
  <si>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</si>
  <si>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</si>
  <si>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</si>
  <si>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</si>
  <si>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</si>
  <si>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</si>
  <si>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</si>
  <si>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</si>
  <si>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</si>
  <si>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</si>
  <si>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</si>
  <si>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</si>
  <si>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</si>
  <si>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</si>
  <si>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</si>
  <si>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</si>
  <si>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</si>
  <si>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</si>
  <si>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</si>
  <si>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</si>
  <si>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</si>
  <si>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</si>
  <si>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</si>
  <si>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</si>
  <si>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</si>
  <si>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</si>
  <si>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</si>
  <si>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</si>
  <si>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</si>
  <si>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</si>
  <si>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</si>
  <si>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</si>
  <si>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</si>
  <si>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</si>
  <si>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</si>
  <si>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</si>
  <si>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</si>
  <si>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</si>
  <si>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</si>
  <si>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</si>
  <si>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</si>
  <si>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</si>
  <si>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</si>
  <si>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</si>
  <si>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</si>
  <si>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</si>
  <si>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</si>
  <si>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</si>
  <si>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</si>
  <si>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</si>
  <si>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</si>
  <si>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</si>
  <si>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</si>
  <si>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</si>
  <si>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</si>
  <si>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</si>
  <si>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</si>
  <si>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</si>
  <si>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</si>
  <si>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</si>
  <si>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</si>
  <si>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</si>
  <si>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</si>
  <si>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</si>
  <si>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</si>
  <si>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</si>
  <si>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</si>
  <si>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</si>
  <si>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</si>
  <si>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</si>
  <si>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</si>
  <si>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</si>
  <si>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</si>
  <si>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</si>
  <si>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</si>
  <si>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</si>
  <si>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</si>
  <si>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</si>
  <si>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</si>
  <si>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</si>
  <si>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</si>
  <si>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</si>
  <si>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</si>
  <si>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</si>
  <si>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</si>
  <si>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</si>
  <si>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</si>
  <si>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</si>
  <si>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</si>
  <si>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</si>
  <si>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</si>
  <si>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</si>
  <si>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</si>
  <si>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</si>
  <si>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</si>
  <si>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Grupo/cargo/carreira/
Horas de trabalho noturno</t>
  </si>
  <si>
    <t>Trabalho nocturno normal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</si>
  <si>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</si>
  <si>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</si>
  <si>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</si>
  <si>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</si>
  <si>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</si>
  <si>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</si>
  <si>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</si>
  <si>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</si>
  <si>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</si>
  <si>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</si>
  <si>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</si>
  <si>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</si>
  <si>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</si>
  <si>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</si>
  <si>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</si>
  <si>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</si>
  <si>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</si>
  <si>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</si>
  <si>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</si>
  <si>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</si>
  <si>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</si>
  <si>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</si>
  <si>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</si>
  <si>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</si>
  <si>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</si>
  <si>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</si>
  <si>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</si>
  <si>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</si>
  <si>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</si>
  <si>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</si>
  <si>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</si>
  <si>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</si>
  <si>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</si>
  <si>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</si>
  <si>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</si>
  <si>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</si>
  <si>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</si>
  <si>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</si>
  <si>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</si>
  <si>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</si>
  <si>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</si>
  <si>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</si>
  <si>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</si>
  <si>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</si>
  <si>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</si>
  <si>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</si>
  <si>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</si>
  <si>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</si>
  <si>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</si>
  <si>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</si>
  <si>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</si>
  <si>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</si>
  <si>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</si>
  <si>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</si>
  <si>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</si>
  <si>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</si>
  <si>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</si>
  <si>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</si>
  <si>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</si>
  <si>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</si>
  <si>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</si>
  <si>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</si>
  <si>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</si>
  <si>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</si>
  <si>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</si>
  <si>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</si>
  <si>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</si>
  <si>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</si>
  <si>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</si>
  <si>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</si>
  <si>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</si>
  <si>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</si>
  <si>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</si>
  <si>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</si>
  <si>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</si>
  <si>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</si>
  <si>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</si>
  <si>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</si>
  <si>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</si>
  <si>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</si>
  <si>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</si>
  <si>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</si>
  <si>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</si>
  <si>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</si>
  <si>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</si>
  <si>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</si>
  <si>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</si>
  <si>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</si>
  <si>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</si>
  <si>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</si>
  <si>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</si>
  <si>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</si>
  <si>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</si>
  <si>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</si>
  <si>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</si>
  <si>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</si>
  <si>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</si>
  <si>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</si>
  <si>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</si>
  <si>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</si>
  <si>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</si>
  <si>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</si>
  <si>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</si>
  <si>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</si>
  <si>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</si>
  <si>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</si>
  <si>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</si>
  <si>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</si>
  <si>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</si>
  <si>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</si>
  <si>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</si>
  <si>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</si>
  <si>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</si>
  <si>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</si>
  <si>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</si>
  <si>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</si>
  <si>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</si>
  <si>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</si>
  <si>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</si>
  <si>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</si>
  <si>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</si>
  <si>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</si>
  <si>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</si>
  <si>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</si>
  <si>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</si>
  <si>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</si>
  <si>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</si>
  <si>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</si>
  <si>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</si>
  <si>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</si>
  <si>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</si>
  <si>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</si>
  <si>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</si>
  <si>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</si>
  <si>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</si>
  <si>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</si>
  <si>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</si>
  <si>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</si>
  <si>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</si>
  <si>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</si>
  <si>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</si>
  <si>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</si>
  <si>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</si>
  <si>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</si>
  <si>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</si>
  <si>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</si>
  <si>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</si>
  <si>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</si>
  <si>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</si>
  <si>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</si>
  <si>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</si>
  <si>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</si>
  <si>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</si>
  <si>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</si>
  <si>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</si>
  <si>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</si>
  <si>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</si>
  <si>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</si>
  <si>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</si>
  <si>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</si>
  <si>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</si>
  <si>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</si>
  <si>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</si>
  <si>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</si>
  <si>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</si>
  <si>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</si>
  <si>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</si>
  <si>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</si>
  <si>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</si>
  <si>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</si>
  <si>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</si>
  <si>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</si>
  <si>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</si>
  <si>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</si>
  <si>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</si>
  <si>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</si>
  <si>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</si>
  <si>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</si>
  <si>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</si>
  <si>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</si>
  <si>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</si>
  <si>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</si>
  <si>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</si>
  <si>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</si>
  <si>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</si>
  <si>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</si>
  <si>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</si>
  <si>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</si>
  <si>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</si>
  <si>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</si>
  <si>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</si>
  <si>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</si>
  <si>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</si>
  <si>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</si>
  <si>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</si>
  <si>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</si>
  <si>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</si>
  <si>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</si>
  <si>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</si>
  <si>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</si>
  <si>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</si>
  <si>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</si>
  <si>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</si>
  <si>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</si>
  <si>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</si>
  <si>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</si>
  <si>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</si>
  <si>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</si>
  <si>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</si>
  <si>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</si>
  <si>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</si>
  <si>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</si>
  <si>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</si>
  <si>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</si>
  <si>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</si>
  <si>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</si>
  <si>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</si>
  <si>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</si>
  <si>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</si>
  <si>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</si>
  <si>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</si>
  <si>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</si>
  <si>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</si>
  <si>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</si>
  <si>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</si>
  <si>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</si>
  <si>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</si>
  <si>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</si>
  <si>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</si>
  <si>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</si>
  <si>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</si>
  <si>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</si>
  <si>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</si>
  <si>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</si>
  <si>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</si>
  <si>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</si>
  <si>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</si>
  <si>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</si>
  <si>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</si>
  <si>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</si>
  <si>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</si>
  <si>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</si>
  <si>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</si>
  <si>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104_FORMA E MODO PAGAMENTO</t>
  </si>
  <si>
    <t>210_OUTRAS REIVINDICAÇÕES SOBRE CONDIÇÕES DE TRABALHO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</si>
  <si>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</si>
  <si>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</si>
  <si>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</si>
  <si>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</si>
  <si>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</si>
  <si>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</si>
  <si>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</si>
  <si>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</si>
  <si>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(diurno e nocturno)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</si>
  <si>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</si>
  <si>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</si>
  <si>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</si>
  <si>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</si>
  <si>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</si>
  <si>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</si>
  <si>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Pessoal dos Serviços Externos do MNE - assistente de residência</t>
  </si>
  <si>
    <t>Outros encargos com pessoal (**)</t>
  </si>
  <si>
    <t>Despesas com a medicina no trabalho (*)</t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</si>
  <si>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</si>
  <si>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</si>
  <si>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</si>
  <si>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</si>
  <si>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</si>
  <si>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</si>
  <si>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</si>
  <si>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</si>
  <si>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</si>
  <si>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</si>
  <si>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</si>
  <si>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</si>
  <si>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</si>
  <si>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</si>
  <si>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</si>
  <si>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</si>
  <si>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</si>
  <si>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</si>
  <si>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</si>
  <si>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</si>
  <si>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t>ii) Considerar também as despesas de deslocação relacionadas com a formação.</t>
  </si>
  <si>
    <t xml:space="preserve">Outras prestações sociais </t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</si>
  <si>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</si>
  <si>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t>Contacto(s) do(s) responsável(eis) pelo preenchimento</t>
  </si>
  <si>
    <t>(2) - para trabalhadores em Contrato de Trabalho em Funções Públicas</t>
  </si>
  <si>
    <t>Decreto-Lei n.º 190/96, de 9 de outubro</t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</si>
  <si>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</si>
  <si>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Considerar o total de efectivos admitidos pela 1ª vez ou regressados ao serviço entre 1 de Janeiro e 31 de dezembro inclusive;</t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</si>
  <si>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N.º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</si>
  <si>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</si>
  <si>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Artigo 23.º do Decreto-Lei n.º 503/99, de 20 de novembro, alterado pelo Decreto-Lei n.º 50-C/2007, de 6 de março e pela Lei n.º 64-A/2008, de 31 de dezembro.</t>
  </si>
  <si>
    <t>a) Considerar os cargos abrangidos pelo Estatuto do Pessoal Dirigente (aprovado pela Lei n.º 2/2004, de 15 de janeiro, e sucessivamente alterado);</t>
  </si>
  <si>
    <t>(1) e (2) - Artigos 156.º, 157.º e 158.º da LTFP, aprovada em anexo à Lei n.º 35/2014, de 20 de junho</t>
  </si>
  <si>
    <t>(3) - Artigo 99.º da LTFP, aprovada em anexo à Lei n.º 35/2014, de 20 de junho</t>
  </si>
  <si>
    <t>(*) Artigo 110.º da LTFP,  aprovada em anexo à Lei n.º 35/2014, de 20 de junho</t>
  </si>
  <si>
    <t xml:space="preserve">(**) Artigo 68.º da LTFP,  aprovada em anexo à Lei n.º 35/2014, de 20 de junho; Lei n.º 84/2015, de 7 de agosto </t>
  </si>
  <si>
    <t>Incluir todos os trabalhadores em regime de Nomeação ao abrigo do art. 8.º  e em Comissão de Serviço ao abrigo do art.  9.º da LTFP, aprovada em anexo à Lei n.º 35/2014, de 20 de junho;</t>
  </si>
  <si>
    <t>d) Considerar a meia jornada (Lei n.º 84/2015, de 7 de agosto)</t>
  </si>
  <si>
    <t>Considerar o total de horas suplementares/extraordinárias efetuadas pelos trabalhadores do serviço entre 1 de janeiro e 31 de dezembro, nas situações identificadas;</t>
  </si>
  <si>
    <r>
      <t xml:space="preserve">O trabalho suplementar diurno e noturno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</si>
  <si>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t>Considerar o total de horas efetuadas pelos trabalhadores do serviço entre 1 de janeiro e 31 de dezembro, nas situações identificadas;</t>
  </si>
  <si>
    <r>
      <t>Este quadro refere-se</t>
    </r>
    <r>
      <rPr>
        <b/>
        <u/>
        <sz val="8"/>
        <rFont val="Trebuchet MS"/>
        <family val="2"/>
      </rPr>
      <t xml:space="preserve"> apenas a trabalho noturno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noturno suplementar</t>
    </r>
    <r>
      <rPr>
        <sz val="8"/>
        <rFont val="Trebuchet MS"/>
        <family val="2"/>
      </rPr>
      <t xml:space="preserve">” neste quadro  deve-se considerar o </t>
    </r>
  </si>
  <si>
    <t>trabalho suplementar efetuado em dias normais e em dias de descanso semanal obrigatório, complementar e feriados.</t>
  </si>
  <si>
    <r>
      <t xml:space="preserve">Considerar o total de </t>
    </r>
    <r>
      <rPr>
        <b/>
        <u/>
        <sz val="8"/>
        <rFont val="Trebuchet MS"/>
        <family val="2"/>
      </rPr>
      <t>dias completos de ausência ou períodos de meio dia</t>
    </r>
    <r>
      <rPr>
        <b/>
        <sz val="8"/>
        <rFont val="Trebuchet MS"/>
        <family val="2"/>
      </rPr>
      <t>;</t>
    </r>
  </si>
  <si>
    <t>(***) - incluir também  o subsídio de residência.</t>
  </si>
  <si>
    <t>(*) - Conforme lista constante do DR n.º 6/2001, de 3 de maio, atualizado pelo DR n.º 76/2007, de 17 de julho.</t>
  </si>
  <si>
    <r>
      <t xml:space="preserve">i) Considerar as despesas efetuadas durante ano em atividades de formação e </t>
    </r>
    <r>
      <rPr>
        <b/>
        <u/>
        <sz val="8"/>
        <rFont val="Trebuchet MS"/>
        <family val="2"/>
      </rPr>
      <t>suportadas pelo orçamento da entidade;</t>
    </r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</si>
  <si>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noturno);</t>
    </r>
  </si>
  <si>
    <r>
      <t xml:space="preserve"> Nota: Em caso de processo de fusão/reestruturação da entidade existente a 31/12/2024, indicar o critério adotado para o registo dos dados do Balanço Social 2024 na folha </t>
    </r>
    <r>
      <rPr>
        <b/>
        <u/>
        <sz val="11"/>
        <color indexed="60"/>
        <rFont val="Trebuchet MS"/>
        <family val="2"/>
      </rPr>
      <t>"Criterio"</t>
    </r>
  </si>
  <si>
    <t>Em caso de processo de fusão/reestruturação da entidade existente a 31/12/2024 deverá ser indicado o critério adotado para o registo dos dados do Balanço Social 2024.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</si>
  <si>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2024: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2024 na folha de identificação.</t>
    </r>
  </si>
  <si>
    <t>101_AUMENTOS SALARIAIS</t>
  </si>
  <si>
    <t>102_AUMENTO E/OU CRIAÇÃO DE PRESTAÇÕES COMPLEMENTARES</t>
  </si>
  <si>
    <t>103_PAGAMENTO DE SALARIOS E PRESTAÇÕES COMPLEMENTARES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</si>
  <si>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</si>
  <si>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</si>
  <si>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</si>
  <si>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</si>
  <si>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</si>
  <si>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</si>
  <si>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</si>
  <si>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</si>
  <si>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</si>
  <si>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</si>
  <si>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</si>
  <si>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</si>
  <si>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</si>
  <si>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</si>
  <si>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</si>
  <si>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</si>
  <si>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</si>
  <si>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</si>
  <si>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</si>
  <si>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</si>
  <si>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</si>
  <si>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</si>
  <si>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</si>
  <si>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</si>
  <si>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Faculdade de Motricidade Humana da Universidade de Lisboa</t>
  </si>
  <si>
    <t>Lília Fidalgo</t>
  </si>
  <si>
    <t>lilia.fidalgo@reitoria.ulisboa.pt</t>
  </si>
  <si>
    <t>30 horas</t>
  </si>
  <si>
    <t>0-5 horas</t>
  </si>
  <si>
    <t>6-10 horas</t>
  </si>
  <si>
    <t xml:space="preserve">6-10 horas </t>
  </si>
  <si>
    <t>11-15 horas</t>
  </si>
  <si>
    <t>16-20 horas</t>
  </si>
  <si>
    <t>20-25 horas</t>
  </si>
  <si>
    <t>25-30 horas</t>
  </si>
  <si>
    <t>Ministério da Educação, Ciência e Inovação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</si>
</sst>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  <font>
      <sz val="7"/>
      <color theme="1"/>
      <name val="Trebuchet MS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57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4" fillId="0" borderId="2" xfId="0" applyFont="1" applyBorder="1"/>
    <xf numFmtId="0" fontId="4" fillId="0" borderId="3" xfId="0" applyFont="1" applyBorder="1"/>
    <xf numFmtId="0" fontId="3" fillId="0" borderId="4" xfId="0" applyFont="1" applyBorder="1"/>
    <xf numFmtId="0" fontId="3" fillId="0" borderId="0" xfId="0" applyFont="1"/>
    <xf numFmtId="0" fontId="3" fillId="0" borderId="5" xfId="0" applyFont="1" applyBorder="1"/>
    <xf numFmtId="0" fontId="6" fillId="0" borderId="6" xfId="0" applyFont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Protection="1">
      <protection locked="0"/>
    </xf>
    <xf numFmtId="0" fontId="13" fillId="0" borderId="0" xfId="0" applyFont="1"/>
    <xf numFmtId="0" fontId="12" fillId="0" borderId="9" xfId="0" applyFont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Protection="1">
      <protection locked="0"/>
    </xf>
    <xf numFmtId="0" fontId="13" fillId="0" borderId="11" xfId="0" applyFont="1" applyBorder="1" applyProtection="1">
      <protection locked="0"/>
    </xf>
    <xf numFmtId="0" fontId="13" fillId="0" borderId="0" xfId="0" applyFont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Border="1"/>
    <xf numFmtId="0" fontId="7" fillId="0" borderId="16" xfId="0" applyFont="1" applyBorder="1"/>
    <xf numFmtId="0" fontId="17" fillId="0" borderId="16" xfId="0" applyFont="1" applyBorder="1"/>
    <xf numFmtId="0" fontId="3" fillId="0" borderId="17" xfId="0" applyFont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2" fillId="0" borderId="0" xfId="5" applyFont="1"/>
    <xf numFmtId="3" fontId="25" fillId="0" borderId="0" xfId="5" applyNumberFormat="1" applyFont="1"/>
    <xf numFmtId="3" fontId="24" fillId="0" borderId="0" xfId="5" applyNumberFormat="1" applyFont="1" applyAlignment="1">
      <alignment horizontal="center" vertical="center" wrapText="1"/>
    </xf>
    <xf numFmtId="3" fontId="26" fillId="0" borderId="0" xfId="5" applyNumberFormat="1" applyFont="1" applyAlignment="1">
      <alignment horizontal="center" vertical="center" wrapText="1"/>
    </xf>
    <xf numFmtId="3" fontId="27" fillId="0" borderId="0" xfId="5" applyNumberFormat="1" applyFont="1" applyAlignment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25" fillId="0" borderId="0" xfId="5" applyNumberFormat="1" applyFont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4" fillId="0" borderId="0" xfId="5" applyNumberFormat="1" applyFont="1" applyAlignment="1">
      <alignment vertical="center" wrapText="1"/>
    </xf>
    <xf numFmtId="0" fontId="29" fillId="0" borderId="0" xfId="5" applyFont="1"/>
    <xf numFmtId="3" fontId="2" fillId="4" borderId="0" xfId="5" applyNumberFormat="1" applyFill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/>
    <xf numFmtId="3" fontId="41" fillId="0" borderId="0" xfId="5" applyNumberFormat="1" applyFont="1"/>
    <xf numFmtId="3" fontId="42" fillId="0" borderId="0" xfId="5" applyNumberFormat="1" applyFont="1"/>
    <xf numFmtId="3" fontId="42" fillId="4" borderId="0" xfId="5" applyNumberFormat="1" applyFont="1" applyFill="1"/>
    <xf numFmtId="3" fontId="2" fillId="0" borderId="0" xfId="5" applyNumberFormat="1"/>
    <xf numFmtId="3" fontId="2" fillId="0" borderId="0" xfId="5" applyNumberFormat="1" applyAlignment="1">
      <alignment vertical="center"/>
    </xf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48" fillId="0" borderId="0" xfId="0" applyNumberFormat="1" applyFont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51" fillId="0" borderId="0" xfId="5" applyNumberFormat="1" applyFont="1"/>
    <xf numFmtId="3" fontId="58" fillId="0" borderId="0" xfId="5" applyNumberFormat="1" applyFont="1"/>
    <xf numFmtId="3" fontId="29" fillId="0" borderId="0" xfId="5" applyNumberFormat="1" applyFont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Alignment="1">
      <alignment vertical="center"/>
    </xf>
    <xf numFmtId="3" fontId="65" fillId="0" borderId="22" xfId="0" applyNumberFormat="1" applyFont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Alignment="1">
      <alignment vertical="center" wrapText="1"/>
    </xf>
    <xf numFmtId="3" fontId="25" fillId="0" borderId="0" xfId="0" applyNumberFormat="1" applyFont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/>
    <xf numFmtId="0" fontId="72" fillId="0" borderId="0" xfId="0" applyFont="1"/>
    <xf numFmtId="0" fontId="37" fillId="0" borderId="0" xfId="0" applyFont="1"/>
    <xf numFmtId="0" fontId="29" fillId="0" borderId="0" xfId="0" applyFont="1"/>
    <xf numFmtId="0" fontId="42" fillId="0" borderId="0" xfId="0" applyFont="1"/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3" fontId="37" fillId="0" borderId="0" xfId="0" applyNumberFormat="1" applyFont="1" applyAlignment="1">
      <alignment horizontal="justify" vertical="center" wrapText="1"/>
    </xf>
    <xf numFmtId="3" fontId="28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30" xfId="0" applyNumberFormat="1" applyFont="1" applyBorder="1"/>
    <xf numFmtId="7" fontId="28" fillId="0" borderId="31" xfId="0" applyNumberFormat="1" applyFont="1" applyBorder="1" applyAlignment="1" applyProtection="1">
      <alignment horizontal="right" vertical="center" wrapText="1"/>
      <protection locked="0"/>
    </xf>
    <xf numFmtId="7" fontId="28" fillId="0" borderId="32" xfId="0" applyNumberFormat="1" applyFont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>
      <alignment horizontal="center" vertical="center"/>
    </xf>
    <xf numFmtId="3" fontId="28" fillId="2" borderId="18" xfId="5" applyNumberFormat="1" applyFont="1" applyFill="1" applyBorder="1" applyAlignment="1">
      <alignment horizontal="center" vertical="center" wrapText="1" shrinkToFit="1"/>
    </xf>
    <xf numFmtId="3" fontId="28" fillId="2" borderId="18" xfId="5" applyNumberFormat="1" applyFont="1" applyFill="1" applyBorder="1" applyAlignment="1">
      <alignment horizontal="center" vertical="center" wrapText="1"/>
    </xf>
    <xf numFmtId="3" fontId="24" fillId="2" borderId="37" xfId="5" applyNumberFormat="1" applyFont="1" applyFill="1" applyBorder="1" applyAlignment="1">
      <alignment horizontal="center" vertical="center"/>
    </xf>
    <xf numFmtId="3" fontId="24" fillId="2" borderId="38" xfId="5" applyNumberFormat="1" applyFont="1" applyFill="1" applyBorder="1" applyAlignment="1">
      <alignment horizontal="center" vertical="center"/>
    </xf>
    <xf numFmtId="3" fontId="24" fillId="2" borderId="39" xfId="5" applyNumberFormat="1" applyFont="1" applyFill="1" applyBorder="1" applyAlignment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>
      <alignment horizontal="right" vertical="center"/>
    </xf>
    <xf numFmtId="3" fontId="28" fillId="2" borderId="38" xfId="5" applyNumberFormat="1" applyFont="1" applyFill="1" applyBorder="1" applyAlignment="1">
      <alignment horizontal="right" vertical="center"/>
    </xf>
    <xf numFmtId="3" fontId="28" fillId="0" borderId="38" xfId="5" applyNumberFormat="1" applyFont="1" applyBorder="1" applyAlignment="1">
      <alignment horizontal="right" vertical="center"/>
    </xf>
    <xf numFmtId="3" fontId="28" fillId="2" borderId="39" xfId="5" applyNumberFormat="1" applyFont="1" applyFill="1" applyBorder="1" applyAlignment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Alignment="1">
      <alignment horizontal="justify" vertical="center"/>
    </xf>
    <xf numFmtId="3" fontId="14" fillId="0" borderId="0" xfId="0" applyNumberFormat="1" applyFont="1" applyAlignment="1">
      <alignment vertical="center"/>
    </xf>
    <xf numFmtId="3" fontId="14" fillId="0" borderId="0" xfId="0" applyNumberFormat="1" applyFont="1" applyAlignment="1">
      <alignment horizontal="justify" vertical="center"/>
    </xf>
    <xf numFmtId="3" fontId="82" fillId="0" borderId="0" xfId="0" applyNumberFormat="1" applyFont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Border="1" applyAlignment="1" applyProtection="1">
      <alignment horizontal="right" vertical="center"/>
      <protection locked="0"/>
    </xf>
    <xf numFmtId="3" fontId="29" fillId="0" borderId="29" xfId="0" applyNumberFormat="1" applyFont="1" applyBorder="1" applyAlignment="1" applyProtection="1">
      <alignment horizontal="right" vertical="center"/>
      <protection locked="0"/>
    </xf>
    <xf numFmtId="3" fontId="29" fillId="0" borderId="36" xfId="0" applyNumberFormat="1" applyFont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>
      <alignment horizontal="right" vertical="center"/>
    </xf>
    <xf numFmtId="166" fontId="29" fillId="8" borderId="36" xfId="5" applyNumberFormat="1" applyFont="1" applyFill="1" applyBorder="1" applyAlignment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>
      <alignment horizontal="right" vertical="center"/>
    </xf>
    <xf numFmtId="3" fontId="29" fillId="10" borderId="39" xfId="5" applyNumberFormat="1" applyFont="1" applyFill="1" applyBorder="1" applyAlignment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6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Border="1" applyAlignment="1" applyProtection="1">
      <alignment horizontal="right" vertical="center"/>
      <protection locked="0"/>
    </xf>
    <xf numFmtId="164" fontId="29" fillId="0" borderId="49" xfId="5" applyNumberFormat="1" applyFont="1" applyBorder="1" applyAlignment="1" applyProtection="1">
      <alignment horizontal="right" vertical="center"/>
      <protection locked="0"/>
    </xf>
    <xf numFmtId="164" fontId="29" fillId="0" borderId="50" xfId="5" applyNumberFormat="1" applyFont="1" applyBorder="1" applyAlignment="1" applyProtection="1">
      <alignment horizontal="right" vertical="center"/>
      <protection locked="0"/>
    </xf>
    <xf numFmtId="164" fontId="29" fillId="0" borderId="51" xfId="5" applyNumberFormat="1" applyFont="1" applyBorder="1" applyAlignment="1" applyProtection="1">
      <alignment horizontal="right" vertical="center"/>
      <protection locked="0"/>
    </xf>
    <xf numFmtId="164" fontId="29" fillId="0" borderId="35" xfId="5" applyNumberFormat="1" applyFont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0" fontId="28" fillId="0" borderId="0" xfId="5" applyFont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Alignment="1">
      <alignment horizontal="left" vertical="center"/>
    </xf>
    <xf numFmtId="0" fontId="38" fillId="0" borderId="0" xfId="5" applyFont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43" fillId="0" borderId="0" xfId="5" applyFont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Border="1" applyAlignment="1" applyProtection="1">
      <alignment horizontal="center" vertical="center"/>
      <protection locked="0"/>
    </xf>
    <xf numFmtId="0" fontId="94" fillId="0" borderId="5" xfId="0" applyFont="1" applyBorder="1" applyAlignment="1">
      <alignment vertical="top"/>
    </xf>
    <xf numFmtId="0" fontId="95" fillId="0" borderId="0" xfId="0" applyFont="1" applyAlignment="1">
      <alignment vertical="top"/>
    </xf>
    <xf numFmtId="0" fontId="96" fillId="0" borderId="0" xfId="0" applyFont="1" applyAlignment="1">
      <alignment vertical="top"/>
    </xf>
    <xf numFmtId="0" fontId="96" fillId="0" borderId="7" xfId="0" applyFont="1" applyBorder="1" applyAlignment="1">
      <alignment vertical="top"/>
    </xf>
    <xf numFmtId="0" fontId="0" fillId="0" borderId="1" xfId="0" applyBorder="1"/>
    <xf numFmtId="0" fontId="0" fillId="0" borderId="3" xfId="0" applyBorder="1"/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Alignment="1">
      <alignment vertical="top"/>
    </xf>
    <xf numFmtId="0" fontId="0" fillId="0" borderId="7" xfId="0" applyBorder="1" applyAlignment="1">
      <alignment vertical="top"/>
    </xf>
    <xf numFmtId="0" fontId="89" fillId="0" borderId="5" xfId="0" applyFont="1" applyBorder="1" applyAlignment="1">
      <alignment vertical="top"/>
    </xf>
    <xf numFmtId="0" fontId="90" fillId="0" borderId="5" xfId="0" applyFont="1" applyBorder="1"/>
    <xf numFmtId="0" fontId="90" fillId="0" borderId="0" xfId="0" applyFont="1"/>
    <xf numFmtId="0" fontId="97" fillId="0" borderId="5" xfId="0" applyFont="1" applyBorder="1" applyAlignment="1">
      <alignment vertical="top" wrapText="1"/>
    </xf>
    <xf numFmtId="0" fontId="97" fillId="0" borderId="0" xfId="0" applyFont="1" applyAlignment="1">
      <alignment vertical="top"/>
    </xf>
    <xf numFmtId="0" fontId="97" fillId="0" borderId="7" xfId="0" applyFont="1" applyBorder="1" applyAlignment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Border="1" applyAlignment="1" applyProtection="1">
      <alignment horizontal="right" vertical="center"/>
      <protection locked="0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ill="1" applyAlignment="1" applyProtection="1"/>
    <xf numFmtId="0" fontId="20" fillId="0" borderId="0" xfId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/>
    <xf numFmtId="3" fontId="48" fillId="0" borderId="0" xfId="0" applyNumberFormat="1" applyFont="1" applyAlignment="1">
      <alignment vertical="center" wrapText="1"/>
    </xf>
    <xf numFmtId="3" fontId="106" fillId="0" borderId="0" xfId="5" applyNumberFormat="1" applyFont="1" applyAlignment="1">
      <alignment vertical="center" wrapText="1"/>
    </xf>
    <xf numFmtId="3" fontId="107" fillId="0" borderId="0" xfId="5" applyNumberFormat="1" applyFont="1" applyAlignment="1">
      <alignment vertical="center"/>
    </xf>
    <xf numFmtId="3" fontId="108" fillId="0" borderId="0" xfId="5" applyNumberFormat="1" applyFont="1" applyAlignment="1">
      <alignment vertical="center"/>
    </xf>
    <xf numFmtId="3" fontId="29" fillId="0" borderId="0" xfId="12" applyNumberFormat="1" applyFont="1"/>
    <xf numFmtId="0" fontId="3" fillId="14" borderId="0" xfId="0" applyFont="1" applyFill="1"/>
    <xf numFmtId="0" fontId="7" fillId="14" borderId="0" xfId="0" applyFont="1" applyFill="1"/>
    <xf numFmtId="0" fontId="17" fillId="14" borderId="0" xfId="0" applyFont="1" applyFill="1"/>
    <xf numFmtId="0" fontId="4" fillId="14" borderId="0" xfId="0" applyFont="1" applyFill="1"/>
    <xf numFmtId="0" fontId="0" fillId="14" borderId="0" xfId="0" applyFill="1"/>
    <xf numFmtId="3" fontId="109" fillId="0" borderId="0" xfId="0" applyNumberFormat="1" applyFont="1" applyAlignment="1">
      <alignment vertical="top"/>
    </xf>
    <xf numFmtId="3" fontId="112" fillId="0" borderId="0" xfId="5" applyNumberFormat="1" applyFont="1" applyAlignment="1">
      <alignment vertical="center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20" fillId="0" borderId="11" xfId="1" applyBorder="1" applyAlignment="1" applyProtection="1">
      <alignment horizontal="left"/>
      <protection locked="0"/>
    </xf>
    <xf numFmtId="0" fontId="13" fillId="0" borderId="11" xfId="0" applyFont="1" applyBorder="1" applyAlignment="1" applyProtection="1">
      <alignment horizontal="left"/>
      <protection locked="0"/>
    </xf>
    <xf numFmtId="14" fontId="13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Alignment="1">
      <alignment horizontal="left" vertical="center" wrapText="1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>
      <alignment horizontal="left" vertical="top" wrapText="1"/>
    </xf>
    <xf numFmtId="0" fontId="97" fillId="0" borderId="0" xfId="0" applyFont="1" applyAlignment="1">
      <alignment horizontal="left" vertical="top" wrapText="1"/>
    </xf>
    <xf numFmtId="0" fontId="97" fillId="0" borderId="7" xfId="0" applyFont="1" applyBorder="1" applyAlignment="1">
      <alignment horizontal="left" vertical="top" wrapText="1"/>
    </xf>
    <xf numFmtId="0" fontId="97" fillId="0" borderId="5" xfId="0" applyFont="1" applyBorder="1" applyAlignment="1">
      <alignment horizontal="left" vertical="top" wrapText="1"/>
    </xf>
    <xf numFmtId="0" fontId="91" fillId="0" borderId="5" xfId="0" applyFont="1" applyBorder="1" applyAlignment="1">
      <alignment horizontal="left" vertical="center" wrapText="1"/>
    </xf>
    <xf numFmtId="0" fontId="97" fillId="0" borderId="0" xfId="0" applyFont="1" applyAlignment="1">
      <alignment horizontal="left" vertical="center" wrapText="1"/>
    </xf>
    <xf numFmtId="0" fontId="97" fillId="0" borderId="7" xfId="0" applyFont="1" applyBorder="1" applyAlignment="1">
      <alignment horizontal="left" vertical="center" wrapText="1"/>
    </xf>
    <xf numFmtId="0" fontId="97" fillId="0" borderId="5" xfId="0" applyFont="1" applyBorder="1" applyAlignment="1">
      <alignment horizontal="left" vertical="center" wrapText="1"/>
    </xf>
    <xf numFmtId="0" fontId="99" fillId="0" borderId="5" xfId="0" applyFont="1" applyBorder="1" applyAlignment="1">
      <alignment horizontal="left" vertical="center" wrapText="1"/>
    </xf>
    <xf numFmtId="0" fontId="99" fillId="0" borderId="0" xfId="0" applyFont="1" applyAlignment="1">
      <alignment horizontal="left" vertical="center" wrapText="1"/>
    </xf>
    <xf numFmtId="0" fontId="99" fillId="0" borderId="7" xfId="0" applyFont="1" applyBorder="1" applyAlignment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3" fontId="29" fillId="0" borderId="0" xfId="5" applyNumberFormat="1" applyFont="1" applyAlignment="1">
      <alignment horizontal="left" vertical="center" wrapText="1"/>
    </xf>
    <xf numFmtId="3" fontId="25" fillId="0" borderId="0" xfId="5" applyNumberFormat="1" applyFont="1" applyAlignment="1">
      <alignment wrapText="1"/>
    </xf>
    <xf numFmtId="3" fontId="23" fillId="0" borderId="22" xfId="5" applyNumberFormat="1" applyFont="1" applyBorder="1" applyAlignment="1">
      <alignment horizontal="justify" vertical="center"/>
    </xf>
    <xf numFmtId="168" fontId="24" fillId="2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48" fillId="5" borderId="21" xfId="0" applyNumberFormat="1" applyFont="1" applyFill="1" applyBorder="1" applyAlignment="1">
      <alignment horizontal="center" vertical="center" wrapText="1"/>
    </xf>
    <xf numFmtId="3" fontId="48" fillId="5" borderId="59" xfId="0" applyNumberFormat="1" applyFont="1" applyFill="1" applyBorder="1" applyAlignment="1">
      <alignment horizontal="center" vertical="center" wrapText="1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Alignment="1">
      <alignment horizontal="justify" vertical="center" wrapText="1"/>
    </xf>
    <xf numFmtId="3" fontId="29" fillId="0" borderId="0" xfId="14" applyNumberFormat="1" applyFont="1" applyAlignment="1">
      <alignment horizontal="justify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63" fillId="0" borderId="0" xfId="0" applyNumberFormat="1" applyFont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Alignment="1">
      <alignment horizontal="justify" vertical="center"/>
    </xf>
    <xf numFmtId="3" fontId="62" fillId="0" borderId="0" xfId="0" applyNumberFormat="1" applyFont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Alignment="1">
      <alignment horizontal="left" vertical="center" wrapText="1"/>
    </xf>
    <xf numFmtId="3" fontId="63" fillId="0" borderId="0" xfId="29" applyNumberFormat="1" applyFont="1" applyAlignment="1">
      <alignment horizontal="justify" vertical="center" wrapText="1"/>
    </xf>
    <xf numFmtId="0" fontId="23" fillId="0" borderId="0" xfId="0" applyFont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Alignment="1">
      <alignment horizontal="justify" vertical="center" wrapText="1"/>
    </xf>
    <xf numFmtId="3" fontId="73" fillId="2" borderId="18" xfId="5" applyNumberFormat="1" applyFont="1" applyFill="1" applyBorder="1" applyAlignment="1">
      <alignment horizontal="center" vertical="center"/>
    </xf>
    <xf numFmtId="3" fontId="74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48" fillId="2" borderId="18" xfId="5" applyNumberFormat="1" applyFont="1" applyFill="1" applyBorder="1" applyAlignment="1">
      <alignment horizontal="center" vertical="center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3" fontId="61" fillId="0" borderId="22" xfId="0" applyNumberFormat="1" applyFont="1" applyBorder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horizontal="left" vertical="top" wrapText="1"/>
    </xf>
    <xf numFmtId="167" fontId="29" fillId="0" borderId="29" xfId="0" applyNumberFormat="1" applyFont="1" applyBorder="1" applyAlignment="1" applyProtection="1">
      <alignment horizontal="right" vertical="center"/>
      <protection locked="0"/>
    </xf>
    <xf numFmtId="167" fontId="48" fillId="2" borderId="38" xfId="0" applyNumberFormat="1" applyFont="1" applyFill="1" applyBorder="1" applyAlignment="1">
      <alignment horizontal="right" vertical="center"/>
    </xf>
    <xf numFmtId="3" fontId="44" fillId="0" borderId="18" xfId="0" applyNumberFormat="1" applyFont="1" applyBorder="1" applyAlignment="1">
      <alignment horizontal="center" vertical="center" wrapText="1"/>
    </xf>
    <xf numFmtId="167" fontId="29" fillId="0" borderId="35" xfId="0" applyNumberFormat="1" applyFont="1" applyBorder="1" applyAlignment="1" applyProtection="1">
      <alignment horizontal="right" vertical="center"/>
      <protection locked="0"/>
    </xf>
    <xf numFmtId="167" fontId="48" fillId="2" borderId="37" xfId="0" applyNumberFormat="1" applyFont="1" applyFill="1" applyBorder="1" applyAlignment="1">
      <alignment horizontal="right" vertical="center"/>
    </xf>
    <xf numFmtId="7" fontId="48" fillId="12" borderId="18" xfId="0" applyNumberFormat="1" applyFont="1" applyFill="1" applyBorder="1" applyAlignment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Border="1" applyAlignment="1" applyProtection="1">
      <alignment horizontal="right" vertical="center"/>
      <protection locked="0"/>
    </xf>
    <xf numFmtId="167" fontId="29" fillId="0" borderId="36" xfId="0" applyNumberFormat="1" applyFont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>
      <alignment horizontal="right" vertical="center"/>
    </xf>
    <xf numFmtId="7" fontId="29" fillId="0" borderId="36" xfId="0" applyNumberFormat="1" applyFont="1" applyBorder="1" applyAlignment="1" applyProtection="1">
      <alignment horizontal="right" vertical="center"/>
      <protection locked="0"/>
    </xf>
    <xf numFmtId="3" fontId="37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</cellXfs>
  <cellStyles count="54">
    <cellStyle name="Hiperligação" xfId="1" builtinId="8"/>
    <cellStyle name="Moeda 2" xfId="2" xr:uid="{00000000-0005-0000-0000-000001000000}"/>
    <cellStyle name="Moeda 2 2" xfId="3" xr:uid="{00000000-0005-0000-0000-000002000000}"/>
    <cellStyle name="Moeda 3" xfId="4" xr:uid="{00000000-0005-0000-0000-000003000000}"/>
    <cellStyle name="Normal" xfId="0" builtinId="0"/>
    <cellStyle name="Normal 2" xfId="5" xr:uid="{00000000-0005-0000-0000-000005000000}"/>
    <cellStyle name="Normal 28" xfId="6" xr:uid="{00000000-0005-0000-0000-000006000000}"/>
    <cellStyle name="Normal 29" xfId="7" xr:uid="{00000000-0005-0000-0000-000007000000}"/>
    <cellStyle name="Normal 3" xfId="8" xr:uid="{00000000-0005-0000-0000-000008000000}"/>
    <cellStyle name="Normal 30" xfId="9" xr:uid="{00000000-0005-0000-0000-000009000000}"/>
    <cellStyle name="Normal 33" xfId="10" xr:uid="{00000000-0005-0000-0000-00000A000000}"/>
    <cellStyle name="Normal 34" xfId="11" xr:uid="{00000000-0005-0000-0000-00000B000000}"/>
    <cellStyle name="Normal 37" xfId="12" xr:uid="{00000000-0005-0000-0000-00000C000000}"/>
    <cellStyle name="Normal 38" xfId="13" xr:uid="{00000000-0005-0000-0000-00000D000000}"/>
    <cellStyle name="Normal 39" xfId="14" xr:uid="{00000000-0005-0000-0000-00000E000000}"/>
    <cellStyle name="Normal 4 10" xfId="15" xr:uid="{00000000-0005-0000-0000-00000F000000}"/>
    <cellStyle name="Normal 4 11" xfId="16" xr:uid="{00000000-0005-0000-0000-000010000000}"/>
    <cellStyle name="Normal 4 12" xfId="17" xr:uid="{00000000-0005-0000-0000-000011000000}"/>
    <cellStyle name="Normal 4 13" xfId="18" xr:uid="{00000000-0005-0000-0000-000012000000}"/>
    <cellStyle name="Normal 4 14" xfId="19" xr:uid="{00000000-0005-0000-0000-000013000000}"/>
    <cellStyle name="Normal 4 15" xfId="20" xr:uid="{00000000-0005-0000-0000-000014000000}"/>
    <cellStyle name="Normal 4 16" xfId="21" xr:uid="{00000000-0005-0000-0000-000015000000}"/>
    <cellStyle name="Normal 4 17" xfId="22" xr:uid="{00000000-0005-0000-0000-000016000000}"/>
    <cellStyle name="Normal 4 18" xfId="23" xr:uid="{00000000-0005-0000-0000-000017000000}"/>
    <cellStyle name="Normal 4 19" xfId="24" xr:uid="{00000000-0005-0000-0000-000018000000}"/>
    <cellStyle name="Normal 4 2" xfId="25" xr:uid="{00000000-0005-0000-0000-000019000000}"/>
    <cellStyle name="Normal 4 20" xfId="26" xr:uid="{00000000-0005-0000-0000-00001A000000}"/>
    <cellStyle name="Normal 4 21" xfId="27" xr:uid="{00000000-0005-0000-0000-00001B000000}"/>
    <cellStyle name="Normal 4 22" xfId="28" xr:uid="{00000000-0005-0000-0000-00001C000000}"/>
    <cellStyle name="Normal 4 23" xfId="29" xr:uid="{00000000-0005-0000-0000-00001D000000}"/>
    <cellStyle name="Normal 4 24" xfId="30" xr:uid="{00000000-0005-0000-0000-00001E000000}"/>
    <cellStyle name="Normal 4 25" xfId="31" xr:uid="{00000000-0005-0000-0000-00001F000000}"/>
    <cellStyle name="Normal 4 26" xfId="32" xr:uid="{00000000-0005-0000-0000-000020000000}"/>
    <cellStyle name="Normal 4 27" xfId="33" xr:uid="{00000000-0005-0000-0000-000021000000}"/>
    <cellStyle name="Normal 4 28" xfId="34" xr:uid="{00000000-0005-0000-0000-000022000000}"/>
    <cellStyle name="Normal 4 29" xfId="35" xr:uid="{00000000-0005-0000-0000-000023000000}"/>
    <cellStyle name="Normal 4 3" xfId="36" xr:uid="{00000000-0005-0000-0000-000024000000}"/>
    <cellStyle name="Normal 4 30" xfId="37" xr:uid="{00000000-0005-0000-0000-000025000000}"/>
    <cellStyle name="Normal 4 31" xfId="38" xr:uid="{00000000-0005-0000-0000-000026000000}"/>
    <cellStyle name="Normal 4 32" xfId="39" xr:uid="{00000000-0005-0000-0000-000027000000}"/>
    <cellStyle name="Normal 4 33" xfId="40" xr:uid="{00000000-0005-0000-0000-000028000000}"/>
    <cellStyle name="Normal 4 34" xfId="41" xr:uid="{00000000-0005-0000-0000-000029000000}"/>
    <cellStyle name="Normal 4 35" xfId="42" xr:uid="{00000000-0005-0000-0000-00002A000000}"/>
    <cellStyle name="Normal 4 36" xfId="43" xr:uid="{00000000-0005-0000-0000-00002B000000}"/>
    <cellStyle name="Normal 4 37" xfId="44" xr:uid="{00000000-0005-0000-0000-00002C000000}"/>
    <cellStyle name="Normal 4 38" xfId="45" xr:uid="{00000000-0005-0000-0000-00002D000000}"/>
    <cellStyle name="Normal 4 39" xfId="46" xr:uid="{00000000-0005-0000-0000-00002E000000}"/>
    <cellStyle name="Normal 4 4" xfId="47" xr:uid="{00000000-0005-0000-0000-00002F000000}"/>
    <cellStyle name="Normal 4 40" xfId="48" xr:uid="{00000000-0005-0000-0000-000030000000}"/>
    <cellStyle name="Normal 4 5" xfId="49" xr:uid="{00000000-0005-0000-0000-000031000000}"/>
    <cellStyle name="Normal 4 6" xfId="50" xr:uid="{00000000-0005-0000-0000-000032000000}"/>
    <cellStyle name="Normal 4 7" xfId="51" xr:uid="{00000000-0005-0000-0000-000033000000}"/>
    <cellStyle name="Normal 4 8" xfId="52" xr:uid="{00000000-0005-0000-0000-000034000000}"/>
    <cellStyle name="Normal 4 9" xfId="53" xr:uid="{00000000-0005-0000-0000-000035000000}"/>
  </cellStyles>
  <dxfs count="568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lia.fidalgo@reitoria.ulisboa.pt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theme="4" tint="0.39997558519241921"/>
    <pageSetUpPr fitToPage="1"/>
  </sheetPr>
  <dimension ref="A1:F25"/>
  <sheetViews>
    <sheetView showGridLines="0" tabSelected="1" topLeftCell="A4" zoomScaleNormal="100" workbookViewId="0">
      <selection activeCell="C8" sqref="C8:D8"/>
    </sheetView>
  </sheetViews>
  <sheetFormatPr defaultColWidth="9.140625" defaultRowHeight="12.75" x14ac:dyDescent="0.2"/>
  <cols>
    <col min="1" max="1" width="1.7109375" style="391" customWidth="1"/>
    <col min="2" max="2" width="30.85546875" style="391" customWidth="1"/>
    <col min="3" max="3" width="20.7109375" style="391" customWidth="1"/>
    <col min="4" max="4" width="42.7109375" style="394" customWidth="1"/>
    <col min="5" max="5" width="0.85546875" style="394" customWidth="1"/>
    <col min="6" max="6" width="1.7109375" style="391" customWidth="1"/>
    <col min="7" max="18" width="10.7109375" style="391" customWidth="1"/>
    <col min="19" max="16384" width="9.140625" style="391"/>
  </cols>
  <sheetData>
    <row r="1" spans="1:6" ht="9.9499999999999993" customHeight="1" thickTop="1" x14ac:dyDescent="0.2">
      <c r="A1" s="1"/>
      <c r="B1" s="2"/>
      <c r="C1" s="2"/>
      <c r="D1" s="3"/>
      <c r="E1" s="4"/>
      <c r="F1" s="5"/>
    </row>
    <row r="2" spans="1:6" ht="99.95" customHeight="1" x14ac:dyDescent="0.7">
      <c r="A2" s="7"/>
      <c r="B2" s="410" t="s">
        <v>0</v>
      </c>
      <c r="C2" s="411"/>
      <c r="D2" s="412"/>
      <c r="E2" s="8"/>
      <c r="F2" s="9"/>
    </row>
    <row r="3" spans="1:6" ht="30" customHeight="1" x14ac:dyDescent="0.2">
      <c r="A3" s="10"/>
      <c r="B3" s="413" t="s">
        <v>497</v>
      </c>
      <c r="C3" s="414"/>
      <c r="D3" s="414"/>
      <c r="E3" s="11"/>
      <c r="F3" s="9"/>
    </row>
    <row r="4" spans="1:6" ht="30" customHeight="1" x14ac:dyDescent="0.2">
      <c r="A4" s="10"/>
      <c r="B4" s="415">
        <v>2024</v>
      </c>
      <c r="C4" s="416"/>
      <c r="D4" s="417"/>
      <c r="E4" s="12"/>
      <c r="F4" s="9"/>
    </row>
    <row r="5" spans="1:6" ht="51.75" customHeight="1" x14ac:dyDescent="0.2">
      <c r="A5" s="7"/>
      <c r="B5" s="13"/>
      <c r="C5" s="13"/>
      <c r="D5" s="14"/>
      <c r="E5" s="14"/>
      <c r="F5" s="9"/>
    </row>
    <row r="6" spans="1:6" ht="50.25" customHeight="1" x14ac:dyDescent="0.3">
      <c r="A6" s="10"/>
      <c r="B6" s="418" t="s">
        <v>1</v>
      </c>
      <c r="C6" s="419"/>
      <c r="D6" s="419"/>
      <c r="E6" s="15"/>
      <c r="F6" s="9"/>
    </row>
    <row r="7" spans="1:6" ht="28.5" customHeight="1" x14ac:dyDescent="0.3">
      <c r="A7" s="10"/>
      <c r="B7" s="16" t="s">
        <v>2</v>
      </c>
      <c r="C7" s="17">
        <v>102100300</v>
      </c>
      <c r="D7" s="18"/>
      <c r="E7" s="19"/>
      <c r="F7" s="9"/>
    </row>
    <row r="8" spans="1:6" ht="28.5" customHeight="1" x14ac:dyDescent="0.3">
      <c r="A8" s="10"/>
      <c r="B8" s="16" t="s">
        <v>3</v>
      </c>
      <c r="C8" s="399" t="s">
        <v>561</v>
      </c>
      <c r="D8" s="399"/>
      <c r="E8" s="20"/>
      <c r="F8" s="9"/>
    </row>
    <row r="9" spans="1:6" ht="28.5" customHeight="1" x14ac:dyDescent="0.3">
      <c r="A9" s="10"/>
      <c r="B9" s="16" t="s">
        <v>4</v>
      </c>
      <c r="C9" s="401" t="s">
        <v>550</v>
      </c>
      <c r="D9" s="401"/>
      <c r="E9" s="20"/>
      <c r="F9" s="9"/>
    </row>
    <row r="10" spans="1:6" ht="28.5" customHeight="1" x14ac:dyDescent="0.3">
      <c r="A10" s="10"/>
      <c r="B10" s="16"/>
      <c r="C10" s="401"/>
      <c r="D10" s="401"/>
      <c r="E10" s="20"/>
      <c r="F10" s="9"/>
    </row>
    <row r="11" spans="1:6" ht="50.1" customHeight="1" x14ac:dyDescent="0.3">
      <c r="A11" s="10"/>
      <c r="B11" s="403" t="s">
        <v>5</v>
      </c>
      <c r="C11" s="403"/>
      <c r="D11" s="404"/>
      <c r="E11" s="20"/>
      <c r="F11" s="9"/>
    </row>
    <row r="12" spans="1:6" ht="24.75" customHeight="1" x14ac:dyDescent="0.3">
      <c r="A12" s="10"/>
      <c r="B12" s="405" t="s">
        <v>6</v>
      </c>
      <c r="C12" s="403"/>
      <c r="D12" s="403"/>
      <c r="E12" s="20"/>
      <c r="F12" s="9"/>
    </row>
    <row r="13" spans="1:6" ht="28.5" customHeight="1" x14ac:dyDescent="0.3">
      <c r="A13" s="10"/>
      <c r="B13" s="21" t="str">
        <f>CONCATENATE("Em 1 de Janeiro de ",B4)</f>
        <v>Em 1 de Janeiro de 2024</v>
      </c>
      <c r="C13" s="22">
        <v>183</v>
      </c>
      <c r="D13" s="18"/>
      <c r="E13" s="20"/>
      <c r="F13" s="9"/>
    </row>
    <row r="14" spans="1:6" ht="28.5" customHeight="1" x14ac:dyDescent="0.3">
      <c r="A14" s="10"/>
      <c r="B14" s="21" t="str">
        <f>CONCATENATE("Em 31 de Dezembro de ",B4)</f>
        <v>Em 31 de Dezembro de 2024</v>
      </c>
      <c r="C14" s="23">
        <v>179</v>
      </c>
      <c r="D14" s="24"/>
      <c r="E14" s="20"/>
      <c r="F14" s="9"/>
    </row>
    <row r="15" spans="1:6" ht="14.25" customHeight="1" x14ac:dyDescent="0.3">
      <c r="A15" s="10"/>
      <c r="B15" s="21"/>
      <c r="C15" s="22"/>
      <c r="D15" s="24"/>
      <c r="E15" s="20"/>
      <c r="F15" s="9"/>
    </row>
    <row r="16" spans="1:6" ht="52.5" customHeight="1" x14ac:dyDescent="0.3">
      <c r="A16" s="10"/>
      <c r="B16" s="408" t="s">
        <v>520</v>
      </c>
      <c r="C16" s="409"/>
      <c r="D16" s="409"/>
      <c r="E16" s="20"/>
      <c r="F16" s="9"/>
    </row>
    <row r="17" spans="1:6" ht="24.75" customHeight="1" x14ac:dyDescent="0.3">
      <c r="A17" s="10"/>
      <c r="B17" s="406" t="s">
        <v>495</v>
      </c>
      <c r="C17" s="407"/>
      <c r="D17" s="407"/>
      <c r="E17" s="25"/>
      <c r="F17" s="9"/>
    </row>
    <row r="18" spans="1:6" ht="28.5" customHeight="1" x14ac:dyDescent="0.3">
      <c r="A18" s="10"/>
      <c r="B18" s="26" t="s">
        <v>7</v>
      </c>
      <c r="C18" s="399" t="s">
        <v>551</v>
      </c>
      <c r="D18" s="399"/>
      <c r="E18" s="25"/>
      <c r="F18" s="9"/>
    </row>
    <row r="19" spans="1:6" ht="28.5" customHeight="1" x14ac:dyDescent="0.3">
      <c r="A19" s="10"/>
      <c r="B19" s="6"/>
      <c r="C19" s="401"/>
      <c r="D19" s="401"/>
      <c r="E19" s="27"/>
      <c r="F19" s="9"/>
    </row>
    <row r="20" spans="1:6" ht="37.5" customHeight="1" x14ac:dyDescent="0.3">
      <c r="A20" s="10"/>
      <c r="B20" s="16" t="s">
        <v>8</v>
      </c>
      <c r="C20" s="399">
        <v>210443481</v>
      </c>
      <c r="D20" s="399"/>
      <c r="E20" s="28"/>
      <c r="F20" s="9"/>
    </row>
    <row r="21" spans="1:6" ht="28.5" customHeight="1" x14ac:dyDescent="0.3">
      <c r="A21" s="10"/>
      <c r="B21" s="16" t="s">
        <v>9</v>
      </c>
      <c r="C21" s="400" t="s">
        <v>552</v>
      </c>
      <c r="D21" s="401"/>
      <c r="E21" s="29"/>
      <c r="F21" s="9"/>
    </row>
    <row r="22" spans="1:6" ht="28.5" customHeight="1" x14ac:dyDescent="0.3">
      <c r="A22" s="10"/>
      <c r="B22" s="26" t="s">
        <v>10</v>
      </c>
      <c r="C22" s="402">
        <v>45747</v>
      </c>
      <c r="D22" s="401"/>
      <c r="E22" s="29"/>
      <c r="F22" s="9"/>
    </row>
    <row r="23" spans="1:6" ht="50.1" customHeight="1" x14ac:dyDescent="0.3">
      <c r="A23" s="10"/>
      <c r="B23" s="30"/>
      <c r="C23" s="31"/>
      <c r="D23" s="32"/>
      <c r="E23" s="33"/>
      <c r="F23" s="9"/>
    </row>
    <row r="24" spans="1:6" ht="9.9499999999999993" customHeight="1" thickBot="1" x14ac:dyDescent="0.35">
      <c r="A24" s="34"/>
      <c r="B24" s="35"/>
      <c r="C24" s="35"/>
      <c r="D24" s="36"/>
      <c r="E24" s="36"/>
      <c r="F24" s="37"/>
    </row>
    <row r="25" spans="1:6" ht="15.75" thickTop="1" x14ac:dyDescent="0.3">
      <c r="B25" s="392"/>
      <c r="C25" s="392"/>
      <c r="D25" s="393"/>
      <c r="E25" s="393"/>
    </row>
  </sheetData>
  <sheetProtection selectLockedCells="1"/>
  <mergeCells count="16">
    <mergeCell ref="C9:D9"/>
    <mergeCell ref="B2:D2"/>
    <mergeCell ref="B3:D3"/>
    <mergeCell ref="B4:D4"/>
    <mergeCell ref="B6:D6"/>
    <mergeCell ref="C8:D8"/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</mergeCells>
  <phoneticPr fontId="42" type="noConversion"/>
  <hyperlinks>
    <hyperlink ref="C21" r:id="rId1" xr:uid="{00000000-0004-0000-0000-000000000000}"/>
  </hyperlinks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R61"/>
  <sheetViews>
    <sheetView showGridLines="0" zoomScaleNormal="100" workbookViewId="0">
      <pane xSplit="1" ySplit="3" topLeftCell="B43" activePane="bottomRight" state="frozen"/>
      <selection pane="topRight"/>
      <selection pane="bottomLeft"/>
      <selection pane="bottomRight" activeCell="C21" sqref="C21"/>
    </sheetView>
  </sheetViews>
  <sheetFormatPr defaultColWidth="9.140625" defaultRowHeight="15" x14ac:dyDescent="0.3"/>
  <cols>
    <col min="1" max="1" width="30.7109375" style="54" customWidth="1"/>
    <col min="2" max="11" width="8.7109375" style="54" customWidth="1"/>
    <col min="12" max="13" width="8.7109375" style="54" hidden="1" customWidth="1"/>
    <col min="14" max="18" width="8.7109375" style="54" customWidth="1"/>
    <col min="19" max="16384" width="9.140625" style="54"/>
  </cols>
  <sheetData>
    <row r="1" spans="1:18" ht="39.950000000000003" customHeight="1" x14ac:dyDescent="0.3">
      <c r="A1" s="457" t="s">
        <v>432</v>
      </c>
      <c r="B1" s="458"/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  <c r="P1" s="458"/>
      <c r="Q1" s="458"/>
      <c r="R1" s="458"/>
    </row>
    <row r="2" spans="1:18" s="46" customFormat="1" ht="34.5" customHeight="1" x14ac:dyDescent="0.15">
      <c r="A2" s="452" t="s">
        <v>139</v>
      </c>
      <c r="B2" s="456" t="s">
        <v>140</v>
      </c>
      <c r="C2" s="456"/>
      <c r="D2" s="456" t="s">
        <v>141</v>
      </c>
      <c r="E2" s="456"/>
      <c r="F2" s="456" t="s">
        <v>455</v>
      </c>
      <c r="G2" s="456"/>
      <c r="H2" s="456" t="s">
        <v>143</v>
      </c>
      <c r="I2" s="456"/>
      <c r="J2" s="456" t="s">
        <v>144</v>
      </c>
      <c r="K2" s="456"/>
      <c r="L2" s="456" t="s">
        <v>145</v>
      </c>
      <c r="M2" s="456"/>
      <c r="N2" s="456" t="s">
        <v>146</v>
      </c>
      <c r="O2" s="456"/>
      <c r="P2" s="452" t="s">
        <v>40</v>
      </c>
      <c r="Q2" s="452"/>
      <c r="R2" s="452" t="s">
        <v>40</v>
      </c>
    </row>
    <row r="3" spans="1:18" s="46" customFormat="1" ht="15" customHeight="1" x14ac:dyDescent="0.15">
      <c r="A3" s="452"/>
      <c r="B3" s="70" t="s">
        <v>41</v>
      </c>
      <c r="C3" s="70" t="s">
        <v>42</v>
      </c>
      <c r="D3" s="70" t="s">
        <v>41</v>
      </c>
      <c r="E3" s="70" t="s">
        <v>42</v>
      </c>
      <c r="F3" s="70" t="s">
        <v>41</v>
      </c>
      <c r="G3" s="70" t="s">
        <v>42</v>
      </c>
      <c r="H3" s="70" t="s">
        <v>41</v>
      </c>
      <c r="I3" s="70" t="s">
        <v>42</v>
      </c>
      <c r="J3" s="70" t="s">
        <v>41</v>
      </c>
      <c r="K3" s="70" t="s">
        <v>42</v>
      </c>
      <c r="L3" s="70" t="s">
        <v>41</v>
      </c>
      <c r="M3" s="70" t="s">
        <v>42</v>
      </c>
      <c r="N3" s="70" t="s">
        <v>41</v>
      </c>
      <c r="O3" s="70" t="s">
        <v>42</v>
      </c>
      <c r="P3" s="57" t="s">
        <v>41</v>
      </c>
      <c r="Q3" s="57" t="s">
        <v>42</v>
      </c>
      <c r="R3" s="452"/>
    </row>
    <row r="4" spans="1:18" s="46" customFormat="1" ht="24.95" customHeight="1" x14ac:dyDescent="0.15">
      <c r="A4" s="312" t="s">
        <v>43</v>
      </c>
      <c r="B4" s="253"/>
      <c r="C4" s="298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176">
        <f>B4+D4+F4+H4+J4+L4+N4</f>
        <v>0</v>
      </c>
      <c r="Q4" s="176">
        <f>C4+E4+G4+I4+K4+M4+O4</f>
        <v>0</v>
      </c>
      <c r="R4" s="176">
        <f>P4+Q4</f>
        <v>0</v>
      </c>
    </row>
    <row r="5" spans="1:18" s="46" customFormat="1" ht="24.95" customHeight="1" x14ac:dyDescent="0.15">
      <c r="A5" s="312" t="s">
        <v>407</v>
      </c>
      <c r="B5" s="255"/>
      <c r="C5" s="299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178">
        <f t="shared" ref="P5:Q47" si="0">B5+D5+F5+H5+J5+L5+N5</f>
        <v>0</v>
      </c>
      <c r="Q5" s="178">
        <f t="shared" si="0"/>
        <v>0</v>
      </c>
      <c r="R5" s="178">
        <f t="shared" ref="R5:R47" si="1">P5+Q5</f>
        <v>0</v>
      </c>
    </row>
    <row r="6" spans="1:18" s="46" customFormat="1" ht="24.95" customHeight="1" x14ac:dyDescent="0.15">
      <c r="A6" s="312" t="s">
        <v>408</v>
      </c>
      <c r="B6" s="255"/>
      <c r="C6" s="299"/>
      <c r="D6" s="255"/>
      <c r="E6" s="299"/>
      <c r="F6" s="255"/>
      <c r="G6" s="299"/>
      <c r="H6" s="255"/>
      <c r="I6" s="299"/>
      <c r="J6" s="255"/>
      <c r="K6" s="299"/>
      <c r="L6" s="255"/>
      <c r="M6" s="299"/>
      <c r="N6" s="255"/>
      <c r="O6" s="299"/>
      <c r="P6" s="178">
        <f t="shared" si="0"/>
        <v>0</v>
      </c>
      <c r="Q6" s="178">
        <f t="shared" si="0"/>
        <v>0</v>
      </c>
      <c r="R6" s="178">
        <f t="shared" si="1"/>
        <v>0</v>
      </c>
    </row>
    <row r="7" spans="1:18" s="46" customFormat="1" ht="24.95" customHeight="1" x14ac:dyDescent="0.15">
      <c r="A7" s="312" t="s">
        <v>409</v>
      </c>
      <c r="B7" s="255"/>
      <c r="C7" s="299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178">
        <f t="shared" si="0"/>
        <v>0</v>
      </c>
      <c r="Q7" s="178">
        <f t="shared" si="0"/>
        <v>0</v>
      </c>
      <c r="R7" s="178">
        <f t="shared" si="1"/>
        <v>0</v>
      </c>
    </row>
    <row r="8" spans="1:18" s="46" customFormat="1" ht="24.95" customHeight="1" x14ac:dyDescent="0.15">
      <c r="A8" s="312" t="s">
        <v>410</v>
      </c>
      <c r="B8" s="255"/>
      <c r="C8" s="299"/>
      <c r="D8" s="255"/>
      <c r="E8" s="299"/>
      <c r="F8" s="255"/>
      <c r="G8" s="299"/>
      <c r="H8" s="255"/>
      <c r="I8" s="299"/>
      <c r="J8" s="255"/>
      <c r="K8" s="299"/>
      <c r="L8" s="255"/>
      <c r="M8" s="299"/>
      <c r="N8" s="255"/>
      <c r="O8" s="299"/>
      <c r="P8" s="178">
        <f t="shared" si="0"/>
        <v>0</v>
      </c>
      <c r="Q8" s="178">
        <f t="shared" si="0"/>
        <v>0</v>
      </c>
      <c r="R8" s="178">
        <f t="shared" si="1"/>
        <v>0</v>
      </c>
    </row>
    <row r="9" spans="1:18" s="46" customFormat="1" ht="24.95" customHeight="1" x14ac:dyDescent="0.15">
      <c r="A9" s="312" t="s">
        <v>411</v>
      </c>
      <c r="B9" s="255"/>
      <c r="C9" s="299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178">
        <f t="shared" si="0"/>
        <v>0</v>
      </c>
      <c r="Q9" s="178">
        <f t="shared" si="0"/>
        <v>0</v>
      </c>
      <c r="R9" s="178">
        <f t="shared" si="1"/>
        <v>0</v>
      </c>
    </row>
    <row r="10" spans="1:18" s="46" customFormat="1" ht="24.95" customHeight="1" x14ac:dyDescent="0.15">
      <c r="A10" s="312" t="s">
        <v>44</v>
      </c>
      <c r="B10" s="255">
        <v>1</v>
      </c>
      <c r="C10" s="299"/>
      <c r="D10" s="255"/>
      <c r="E10" s="299"/>
      <c r="F10" s="255"/>
      <c r="G10" s="299">
        <v>2</v>
      </c>
      <c r="H10" s="255"/>
      <c r="I10" s="299"/>
      <c r="J10" s="255">
        <v>1</v>
      </c>
      <c r="K10" s="299"/>
      <c r="L10" s="255"/>
      <c r="M10" s="299"/>
      <c r="N10" s="255"/>
      <c r="O10" s="299"/>
      <c r="P10" s="178">
        <f t="shared" si="0"/>
        <v>2</v>
      </c>
      <c r="Q10" s="178">
        <f t="shared" si="0"/>
        <v>2</v>
      </c>
      <c r="R10" s="178">
        <f t="shared" si="1"/>
        <v>4</v>
      </c>
    </row>
    <row r="11" spans="1:18" s="46" customFormat="1" ht="24.95" customHeight="1" x14ac:dyDescent="0.15">
      <c r="A11" s="312" t="s">
        <v>45</v>
      </c>
      <c r="B11" s="255"/>
      <c r="C11" s="299"/>
      <c r="D11" s="255"/>
      <c r="E11" s="299"/>
      <c r="F11" s="255"/>
      <c r="G11" s="299">
        <v>1</v>
      </c>
      <c r="H11" s="255"/>
      <c r="I11" s="299"/>
      <c r="J11" s="255"/>
      <c r="K11" s="299"/>
      <c r="L11" s="255"/>
      <c r="M11" s="299"/>
      <c r="N11" s="255"/>
      <c r="O11" s="299"/>
      <c r="P11" s="178">
        <f t="shared" si="0"/>
        <v>0</v>
      </c>
      <c r="Q11" s="178">
        <f t="shared" si="0"/>
        <v>1</v>
      </c>
      <c r="R11" s="178">
        <f t="shared" si="1"/>
        <v>1</v>
      </c>
    </row>
    <row r="12" spans="1:18" s="46" customFormat="1" ht="24.95" customHeight="1" x14ac:dyDescent="0.15">
      <c r="A12" s="312" t="s">
        <v>46</v>
      </c>
      <c r="B12" s="255"/>
      <c r="C12" s="299"/>
      <c r="D12" s="255"/>
      <c r="E12" s="299"/>
      <c r="F12" s="255"/>
      <c r="G12" s="299"/>
      <c r="H12" s="255"/>
      <c r="I12" s="299"/>
      <c r="J12" s="255"/>
      <c r="K12" s="299"/>
      <c r="L12" s="255"/>
      <c r="M12" s="299"/>
      <c r="N12" s="255"/>
      <c r="O12" s="299"/>
      <c r="P12" s="178">
        <f t="shared" si="0"/>
        <v>0</v>
      </c>
      <c r="Q12" s="178">
        <f t="shared" si="0"/>
        <v>0</v>
      </c>
      <c r="R12" s="178">
        <f t="shared" si="1"/>
        <v>0</v>
      </c>
    </row>
    <row r="13" spans="1:18" s="46" customFormat="1" ht="24.95" customHeight="1" x14ac:dyDescent="0.15">
      <c r="A13" s="312" t="s">
        <v>47</v>
      </c>
      <c r="B13" s="255"/>
      <c r="C13" s="299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178">
        <f t="shared" si="0"/>
        <v>0</v>
      </c>
      <c r="Q13" s="178">
        <f t="shared" si="0"/>
        <v>0</v>
      </c>
      <c r="R13" s="178">
        <f t="shared" si="1"/>
        <v>0</v>
      </c>
    </row>
    <row r="14" spans="1:18" s="46" customFormat="1" ht="24.95" customHeight="1" x14ac:dyDescent="0.15">
      <c r="A14" s="312" t="s">
        <v>48</v>
      </c>
      <c r="B14" s="255"/>
      <c r="C14" s="299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178">
        <f t="shared" si="0"/>
        <v>0</v>
      </c>
      <c r="Q14" s="178">
        <f t="shared" si="0"/>
        <v>0</v>
      </c>
      <c r="R14" s="178">
        <f t="shared" si="1"/>
        <v>0</v>
      </c>
    </row>
    <row r="15" spans="1:18" s="46" customFormat="1" ht="24.95" customHeight="1" x14ac:dyDescent="0.15">
      <c r="A15" s="312" t="s">
        <v>49</v>
      </c>
      <c r="B15" s="255"/>
      <c r="C15" s="299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178">
        <f t="shared" si="0"/>
        <v>0</v>
      </c>
      <c r="Q15" s="178">
        <f t="shared" si="0"/>
        <v>0</v>
      </c>
      <c r="R15" s="178">
        <f t="shared" si="1"/>
        <v>0</v>
      </c>
    </row>
    <row r="16" spans="1:18" s="46" customFormat="1" ht="24.95" customHeight="1" x14ac:dyDescent="0.15">
      <c r="A16" s="312" t="s">
        <v>50</v>
      </c>
      <c r="B16" s="255"/>
      <c r="C16" s="299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178">
        <f t="shared" si="0"/>
        <v>0</v>
      </c>
      <c r="Q16" s="178">
        <f t="shared" si="0"/>
        <v>0</v>
      </c>
      <c r="R16" s="178">
        <f t="shared" si="1"/>
        <v>0</v>
      </c>
    </row>
    <row r="17" spans="1:18" s="46" customFormat="1" ht="24.95" customHeight="1" x14ac:dyDescent="0.15">
      <c r="A17" s="312" t="s">
        <v>469</v>
      </c>
      <c r="B17" s="255"/>
      <c r="C17" s="299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178">
        <f t="shared" si="0"/>
        <v>0</v>
      </c>
      <c r="Q17" s="178">
        <f t="shared" si="0"/>
        <v>0</v>
      </c>
      <c r="R17" s="178">
        <f t="shared" si="1"/>
        <v>0</v>
      </c>
    </row>
    <row r="18" spans="1:18" s="46" customFormat="1" ht="24.95" customHeight="1" x14ac:dyDescent="0.15">
      <c r="A18" s="312" t="s">
        <v>53</v>
      </c>
      <c r="B18" s="255"/>
      <c r="C18" s="299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178">
        <f t="shared" si="0"/>
        <v>0</v>
      </c>
      <c r="Q18" s="178">
        <f t="shared" si="0"/>
        <v>0</v>
      </c>
      <c r="R18" s="178">
        <f t="shared" si="1"/>
        <v>0</v>
      </c>
    </row>
    <row r="19" spans="1:18" s="46" customFormat="1" ht="24.95" customHeight="1" x14ac:dyDescent="0.15">
      <c r="A19" s="312" t="s">
        <v>54</v>
      </c>
      <c r="B19" s="255"/>
      <c r="C19" s="299"/>
      <c r="D19" s="255"/>
      <c r="E19" s="299"/>
      <c r="F19" s="255"/>
      <c r="G19" s="299"/>
      <c r="H19" s="255"/>
      <c r="I19" s="299"/>
      <c r="J19" s="255"/>
      <c r="K19" s="299"/>
      <c r="L19" s="255"/>
      <c r="M19" s="299"/>
      <c r="N19" s="255"/>
      <c r="O19" s="299"/>
      <c r="P19" s="178">
        <f t="shared" si="0"/>
        <v>0</v>
      </c>
      <c r="Q19" s="178">
        <f t="shared" si="0"/>
        <v>0</v>
      </c>
      <c r="R19" s="178">
        <f t="shared" si="1"/>
        <v>0</v>
      </c>
    </row>
    <row r="20" spans="1:18" s="46" customFormat="1" ht="24.95" customHeight="1" x14ac:dyDescent="0.15">
      <c r="A20" s="312" t="s">
        <v>55</v>
      </c>
      <c r="B20" s="255">
        <v>7</v>
      </c>
      <c r="C20" s="299">
        <v>4</v>
      </c>
      <c r="D20" s="255"/>
      <c r="E20" s="299"/>
      <c r="F20" s="255"/>
      <c r="G20" s="299"/>
      <c r="H20" s="255"/>
      <c r="I20" s="299"/>
      <c r="J20" s="255"/>
      <c r="K20" s="299"/>
      <c r="L20" s="255"/>
      <c r="M20" s="299"/>
      <c r="N20" s="255">
        <v>34</v>
      </c>
      <c r="O20" s="299">
        <v>26</v>
      </c>
      <c r="P20" s="178">
        <f t="shared" si="0"/>
        <v>41</v>
      </c>
      <c r="Q20" s="178">
        <f t="shared" si="0"/>
        <v>30</v>
      </c>
      <c r="R20" s="178">
        <f t="shared" si="1"/>
        <v>71</v>
      </c>
    </row>
    <row r="21" spans="1:18" s="46" customFormat="1" ht="24.95" customHeight="1" x14ac:dyDescent="0.15">
      <c r="A21" s="312" t="s">
        <v>56</v>
      </c>
      <c r="B21" s="255"/>
      <c r="C21" s="299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178">
        <f t="shared" si="0"/>
        <v>0</v>
      </c>
      <c r="Q21" s="178">
        <f t="shared" si="0"/>
        <v>0</v>
      </c>
      <c r="R21" s="178">
        <f t="shared" si="1"/>
        <v>0</v>
      </c>
    </row>
    <row r="22" spans="1:18" s="46" customFormat="1" ht="24.95" customHeight="1" x14ac:dyDescent="0.15">
      <c r="A22" s="312" t="s">
        <v>57</v>
      </c>
      <c r="B22" s="255"/>
      <c r="C22" s="299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178">
        <f t="shared" si="0"/>
        <v>0</v>
      </c>
      <c r="Q22" s="178">
        <f t="shared" si="0"/>
        <v>0</v>
      </c>
      <c r="R22" s="178">
        <f t="shared" si="1"/>
        <v>0</v>
      </c>
    </row>
    <row r="23" spans="1:18" s="46" customFormat="1" ht="24.95" customHeight="1" x14ac:dyDescent="0.15">
      <c r="A23" s="312" t="s">
        <v>58</v>
      </c>
      <c r="B23" s="255"/>
      <c r="C23" s="299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178">
        <f t="shared" si="0"/>
        <v>0</v>
      </c>
      <c r="Q23" s="178">
        <f t="shared" si="0"/>
        <v>0</v>
      </c>
      <c r="R23" s="178">
        <f t="shared" si="1"/>
        <v>0</v>
      </c>
    </row>
    <row r="24" spans="1:18" s="46" customFormat="1" ht="24.95" customHeight="1" x14ac:dyDescent="0.15">
      <c r="A24" s="312" t="s">
        <v>59</v>
      </c>
      <c r="B24" s="255"/>
      <c r="C24" s="299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178">
        <f t="shared" si="0"/>
        <v>0</v>
      </c>
      <c r="Q24" s="178">
        <f t="shared" si="0"/>
        <v>0</v>
      </c>
      <c r="R24" s="178">
        <f t="shared" si="1"/>
        <v>0</v>
      </c>
    </row>
    <row r="25" spans="1:18" s="46" customFormat="1" ht="24.95" customHeight="1" x14ac:dyDescent="0.15">
      <c r="A25" s="312" t="s">
        <v>60</v>
      </c>
      <c r="B25" s="255"/>
      <c r="C25" s="299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178">
        <f t="shared" si="0"/>
        <v>0</v>
      </c>
      <c r="Q25" s="178">
        <f t="shared" si="0"/>
        <v>0</v>
      </c>
      <c r="R25" s="178">
        <f t="shared" si="1"/>
        <v>0</v>
      </c>
    </row>
    <row r="26" spans="1:18" s="46" customFormat="1" ht="24.95" customHeight="1" x14ac:dyDescent="0.15">
      <c r="A26" s="312" t="s">
        <v>61</v>
      </c>
      <c r="B26" s="255"/>
      <c r="C26" s="299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178">
        <f t="shared" si="0"/>
        <v>0</v>
      </c>
      <c r="Q26" s="178">
        <f t="shared" si="0"/>
        <v>0</v>
      </c>
      <c r="R26" s="178">
        <f t="shared" si="1"/>
        <v>0</v>
      </c>
    </row>
    <row r="27" spans="1:18" s="46" customFormat="1" ht="24.95" customHeight="1" x14ac:dyDescent="0.15">
      <c r="A27" s="312" t="s">
        <v>62</v>
      </c>
      <c r="B27" s="255"/>
      <c r="C27" s="299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178">
        <f t="shared" si="0"/>
        <v>0</v>
      </c>
      <c r="Q27" s="178">
        <f t="shared" si="0"/>
        <v>0</v>
      </c>
      <c r="R27" s="178">
        <f t="shared" si="1"/>
        <v>0</v>
      </c>
    </row>
    <row r="28" spans="1:18" s="46" customFormat="1" ht="24.95" customHeight="1" x14ac:dyDescent="0.15">
      <c r="A28" s="312" t="s">
        <v>63</v>
      </c>
      <c r="B28" s="255"/>
      <c r="C28" s="299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178">
        <f t="shared" si="0"/>
        <v>0</v>
      </c>
      <c r="Q28" s="178">
        <f t="shared" si="0"/>
        <v>0</v>
      </c>
      <c r="R28" s="178">
        <f t="shared" si="1"/>
        <v>0</v>
      </c>
    </row>
    <row r="29" spans="1:18" s="46" customFormat="1" ht="24.95" customHeight="1" x14ac:dyDescent="0.15">
      <c r="A29" s="312" t="s">
        <v>64</v>
      </c>
      <c r="B29" s="255"/>
      <c r="C29" s="299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178">
        <f t="shared" si="0"/>
        <v>0</v>
      </c>
      <c r="Q29" s="178">
        <f t="shared" si="0"/>
        <v>0</v>
      </c>
      <c r="R29" s="178">
        <f t="shared" si="1"/>
        <v>0</v>
      </c>
    </row>
    <row r="30" spans="1:18" s="46" customFormat="1" ht="24.95" customHeight="1" x14ac:dyDescent="0.15">
      <c r="A30" s="312" t="s">
        <v>65</v>
      </c>
      <c r="B30" s="255"/>
      <c r="C30" s="299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178">
        <f t="shared" si="0"/>
        <v>0</v>
      </c>
      <c r="Q30" s="178">
        <f t="shared" si="0"/>
        <v>0</v>
      </c>
      <c r="R30" s="178">
        <f t="shared" si="1"/>
        <v>0</v>
      </c>
    </row>
    <row r="31" spans="1:18" s="46" customFormat="1" ht="24.95" customHeight="1" x14ac:dyDescent="0.15">
      <c r="A31" s="312" t="s">
        <v>66</v>
      </c>
      <c r="B31" s="255"/>
      <c r="C31" s="299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178">
        <f t="shared" si="0"/>
        <v>0</v>
      </c>
      <c r="Q31" s="178">
        <f t="shared" si="0"/>
        <v>0</v>
      </c>
      <c r="R31" s="178">
        <f t="shared" si="1"/>
        <v>0</v>
      </c>
    </row>
    <row r="32" spans="1:18" s="46" customFormat="1" ht="24.95" customHeight="1" x14ac:dyDescent="0.15">
      <c r="A32" s="312" t="s">
        <v>67</v>
      </c>
      <c r="B32" s="255"/>
      <c r="C32" s="299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178">
        <f t="shared" si="0"/>
        <v>0</v>
      </c>
      <c r="Q32" s="178">
        <f t="shared" si="0"/>
        <v>0</v>
      </c>
      <c r="R32" s="178">
        <f t="shared" si="1"/>
        <v>0</v>
      </c>
    </row>
    <row r="33" spans="1:18" s="46" customFormat="1" ht="24.95" customHeight="1" x14ac:dyDescent="0.15">
      <c r="A33" s="312" t="s">
        <v>412</v>
      </c>
      <c r="B33" s="255"/>
      <c r="C33" s="299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178">
        <f t="shared" si="0"/>
        <v>0</v>
      </c>
      <c r="Q33" s="178">
        <f t="shared" si="0"/>
        <v>0</v>
      </c>
      <c r="R33" s="178">
        <f t="shared" si="1"/>
        <v>0</v>
      </c>
    </row>
    <row r="34" spans="1:18" s="46" customFormat="1" ht="24.95" customHeight="1" x14ac:dyDescent="0.15">
      <c r="A34" s="312" t="s">
        <v>413</v>
      </c>
      <c r="B34" s="255"/>
      <c r="C34" s="299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178">
        <f t="shared" si="0"/>
        <v>0</v>
      </c>
      <c r="Q34" s="178">
        <f t="shared" si="0"/>
        <v>0</v>
      </c>
      <c r="R34" s="178">
        <f t="shared" si="1"/>
        <v>0</v>
      </c>
    </row>
    <row r="35" spans="1:18" s="46" customFormat="1" ht="24.95" customHeight="1" x14ac:dyDescent="0.15">
      <c r="A35" s="312" t="s">
        <v>414</v>
      </c>
      <c r="B35" s="255"/>
      <c r="C35" s="299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178">
        <f t="shared" si="0"/>
        <v>0</v>
      </c>
      <c r="Q35" s="178">
        <f t="shared" si="0"/>
        <v>0</v>
      </c>
      <c r="R35" s="178">
        <f t="shared" si="1"/>
        <v>0</v>
      </c>
    </row>
    <row r="36" spans="1:18" s="46" customFormat="1" ht="24.95" customHeight="1" x14ac:dyDescent="0.15">
      <c r="A36" s="312" t="s">
        <v>68</v>
      </c>
      <c r="B36" s="255"/>
      <c r="C36" s="299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178">
        <f t="shared" si="0"/>
        <v>0</v>
      </c>
      <c r="Q36" s="178">
        <f t="shared" si="0"/>
        <v>0</v>
      </c>
      <c r="R36" s="178">
        <f t="shared" si="1"/>
        <v>0</v>
      </c>
    </row>
    <row r="37" spans="1:18" s="46" customFormat="1" ht="24.95" customHeight="1" x14ac:dyDescent="0.15">
      <c r="A37" s="312" t="s">
        <v>415</v>
      </c>
      <c r="B37" s="255"/>
      <c r="C37" s="299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178">
        <f t="shared" si="0"/>
        <v>0</v>
      </c>
      <c r="Q37" s="178">
        <f t="shared" si="0"/>
        <v>0</v>
      </c>
      <c r="R37" s="178">
        <f t="shared" si="1"/>
        <v>0</v>
      </c>
    </row>
    <row r="38" spans="1:18" s="46" customFormat="1" ht="24.95" customHeight="1" x14ac:dyDescent="0.15">
      <c r="A38" s="312" t="s">
        <v>416</v>
      </c>
      <c r="B38" s="255"/>
      <c r="C38" s="299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178">
        <f t="shared" si="0"/>
        <v>0</v>
      </c>
      <c r="Q38" s="178">
        <f t="shared" si="0"/>
        <v>0</v>
      </c>
      <c r="R38" s="178">
        <f t="shared" si="1"/>
        <v>0</v>
      </c>
    </row>
    <row r="39" spans="1:18" s="46" customFormat="1" ht="24.95" customHeight="1" x14ac:dyDescent="0.15">
      <c r="A39" s="312" t="s">
        <v>417</v>
      </c>
      <c r="B39" s="255"/>
      <c r="C39" s="299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178">
        <f t="shared" si="0"/>
        <v>0</v>
      </c>
      <c r="Q39" s="178">
        <f t="shared" si="0"/>
        <v>0</v>
      </c>
      <c r="R39" s="178">
        <f t="shared" si="1"/>
        <v>0</v>
      </c>
    </row>
    <row r="40" spans="1:18" s="46" customFormat="1" ht="24.95" customHeight="1" x14ac:dyDescent="0.15">
      <c r="A40" s="312" t="s">
        <v>69</v>
      </c>
      <c r="B40" s="255"/>
      <c r="C40" s="299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178">
        <f t="shared" si="0"/>
        <v>0</v>
      </c>
      <c r="Q40" s="178">
        <f t="shared" si="0"/>
        <v>0</v>
      </c>
      <c r="R40" s="178">
        <f t="shared" si="1"/>
        <v>0</v>
      </c>
    </row>
    <row r="41" spans="1:18" s="46" customFormat="1" ht="24.95" customHeight="1" x14ac:dyDescent="0.15">
      <c r="A41" s="312" t="s">
        <v>70</v>
      </c>
      <c r="B41" s="255"/>
      <c r="C41" s="299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178">
        <f t="shared" si="0"/>
        <v>0</v>
      </c>
      <c r="Q41" s="178">
        <f t="shared" si="0"/>
        <v>0</v>
      </c>
      <c r="R41" s="178">
        <f t="shared" si="1"/>
        <v>0</v>
      </c>
    </row>
    <row r="42" spans="1:18" s="46" customFormat="1" ht="24.95" customHeight="1" x14ac:dyDescent="0.15">
      <c r="A42" s="312" t="s">
        <v>71</v>
      </c>
      <c r="B42" s="255"/>
      <c r="C42" s="299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178">
        <f t="shared" si="0"/>
        <v>0</v>
      </c>
      <c r="Q42" s="178">
        <f t="shared" si="0"/>
        <v>0</v>
      </c>
      <c r="R42" s="178">
        <f t="shared" si="1"/>
        <v>0</v>
      </c>
    </row>
    <row r="43" spans="1:18" s="46" customFormat="1" ht="24.95" customHeight="1" x14ac:dyDescent="0.15">
      <c r="A43" s="312" t="s">
        <v>72</v>
      </c>
      <c r="B43" s="255"/>
      <c r="C43" s="299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178">
        <f t="shared" si="0"/>
        <v>0</v>
      </c>
      <c r="Q43" s="178">
        <f t="shared" si="0"/>
        <v>0</v>
      </c>
      <c r="R43" s="178">
        <f t="shared" si="1"/>
        <v>0</v>
      </c>
    </row>
    <row r="44" spans="1:18" s="46" customFormat="1" ht="24.95" customHeight="1" x14ac:dyDescent="0.15">
      <c r="A44" s="312" t="s">
        <v>73</v>
      </c>
      <c r="B44" s="255"/>
      <c r="C44" s="299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178">
        <f t="shared" si="0"/>
        <v>0</v>
      </c>
      <c r="Q44" s="178">
        <f t="shared" si="0"/>
        <v>0</v>
      </c>
      <c r="R44" s="178">
        <f t="shared" si="1"/>
        <v>0</v>
      </c>
    </row>
    <row r="45" spans="1:18" s="46" customFormat="1" ht="24.95" customHeight="1" x14ac:dyDescent="0.15">
      <c r="A45" s="312" t="s">
        <v>418</v>
      </c>
      <c r="B45" s="255"/>
      <c r="C45" s="299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178">
        <f t="shared" si="0"/>
        <v>0</v>
      </c>
      <c r="Q45" s="178">
        <f t="shared" si="0"/>
        <v>0</v>
      </c>
      <c r="R45" s="178">
        <f t="shared" si="1"/>
        <v>0</v>
      </c>
    </row>
    <row r="46" spans="1:18" s="46" customFormat="1" ht="24.95" customHeight="1" x14ac:dyDescent="0.15">
      <c r="A46" s="312" t="s">
        <v>74</v>
      </c>
      <c r="B46" s="255"/>
      <c r="C46" s="299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178">
        <f t="shared" si="0"/>
        <v>0</v>
      </c>
      <c r="Q46" s="178">
        <f t="shared" si="0"/>
        <v>0</v>
      </c>
      <c r="R46" s="178">
        <f t="shared" si="1"/>
        <v>0</v>
      </c>
    </row>
    <row r="47" spans="1:18" s="46" customFormat="1" ht="24.95" customHeight="1" x14ac:dyDescent="0.15">
      <c r="A47" s="312" t="s">
        <v>75</v>
      </c>
      <c r="B47" s="254"/>
      <c r="C47" s="300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177">
        <f t="shared" si="0"/>
        <v>0</v>
      </c>
      <c r="Q47" s="177">
        <f t="shared" si="0"/>
        <v>0</v>
      </c>
      <c r="R47" s="177">
        <f t="shared" si="1"/>
        <v>0</v>
      </c>
    </row>
    <row r="48" spans="1:18" s="46" customFormat="1" ht="15" customHeight="1" x14ac:dyDescent="0.15">
      <c r="A48" s="57" t="s">
        <v>76</v>
      </c>
      <c r="B48" s="179">
        <f>SUM(B4:B47)</f>
        <v>8</v>
      </c>
      <c r="C48" s="228">
        <f t="shared" ref="C48:O48" si="2">SUM(C4:C47)</f>
        <v>4</v>
      </c>
      <c r="D48" s="179">
        <f t="shared" si="2"/>
        <v>0</v>
      </c>
      <c r="E48" s="179">
        <f t="shared" si="2"/>
        <v>0</v>
      </c>
      <c r="F48" s="179">
        <f t="shared" si="2"/>
        <v>0</v>
      </c>
      <c r="G48" s="179">
        <f t="shared" si="2"/>
        <v>3</v>
      </c>
      <c r="H48" s="179">
        <f t="shared" si="2"/>
        <v>0</v>
      </c>
      <c r="I48" s="179">
        <f t="shared" si="2"/>
        <v>0</v>
      </c>
      <c r="J48" s="179">
        <f t="shared" si="2"/>
        <v>1</v>
      </c>
      <c r="K48" s="179">
        <f t="shared" si="2"/>
        <v>0</v>
      </c>
      <c r="L48" s="179">
        <f t="shared" si="2"/>
        <v>0</v>
      </c>
      <c r="M48" s="179">
        <f t="shared" si="2"/>
        <v>0</v>
      </c>
      <c r="N48" s="179">
        <f t="shared" si="2"/>
        <v>34</v>
      </c>
      <c r="O48" s="179">
        <f t="shared" si="2"/>
        <v>26</v>
      </c>
      <c r="P48" s="179">
        <f>SUM(P4:P47)</f>
        <v>43</v>
      </c>
      <c r="Q48" s="179">
        <f>SUM(Q4:Q47)</f>
        <v>33</v>
      </c>
      <c r="R48" s="179">
        <f>P48+Q48</f>
        <v>76</v>
      </c>
    </row>
    <row r="49" spans="1:18" s="46" customFormat="1" ht="9.9499999999999993" customHeight="1" x14ac:dyDescent="0.15">
      <c r="K49" s="49"/>
      <c r="L49" s="49"/>
      <c r="M49" s="49"/>
      <c r="N49" s="49"/>
      <c r="O49" s="49"/>
      <c r="P49" s="47"/>
      <c r="Q49" s="58"/>
      <c r="R49" s="49"/>
    </row>
    <row r="50" spans="1:18" s="46" customFormat="1" ht="24.95" customHeight="1" x14ac:dyDescent="0.15">
      <c r="A50" s="57" t="s">
        <v>147</v>
      </c>
      <c r="B50" s="57" t="s">
        <v>41</v>
      </c>
      <c r="C50" s="57" t="s">
        <v>42</v>
      </c>
      <c r="D50" s="57" t="s">
        <v>76</v>
      </c>
      <c r="K50" s="62"/>
      <c r="L50" s="62"/>
      <c r="M50" s="62"/>
      <c r="N50" s="62"/>
    </row>
    <row r="51" spans="1:18" s="46" customFormat="1" ht="24.95" customHeight="1" x14ac:dyDescent="0.15">
      <c r="A51" s="171" t="s">
        <v>78</v>
      </c>
      <c r="B51" s="253"/>
      <c r="C51" s="298"/>
      <c r="D51" s="222">
        <f>B51+C51</f>
        <v>0</v>
      </c>
    </row>
    <row r="52" spans="1:18" s="46" customFormat="1" ht="24.95" customHeight="1" x14ac:dyDescent="0.15">
      <c r="A52" s="172" t="s">
        <v>79</v>
      </c>
      <c r="B52" s="254"/>
      <c r="C52" s="300"/>
      <c r="D52" s="223">
        <f>B52+C52</f>
        <v>0</v>
      </c>
    </row>
    <row r="53" spans="1:18" s="46" customFormat="1" ht="15" customHeight="1" x14ac:dyDescent="0.15">
      <c r="A53" s="57" t="s">
        <v>76</v>
      </c>
      <c r="B53" s="179">
        <f>SUM(B51:B52)</f>
        <v>0</v>
      </c>
      <c r="C53" s="179">
        <f>SUM(C51:C52)</f>
        <v>0</v>
      </c>
      <c r="D53" s="179">
        <f>B53+C53</f>
        <v>0</v>
      </c>
    </row>
    <row r="54" spans="1:18" s="46" customFormat="1" ht="9.9499999999999993" customHeight="1" x14ac:dyDescent="0.15">
      <c r="A54" s="47"/>
      <c r="B54" s="71"/>
      <c r="C54" s="71"/>
      <c r="D54" s="71"/>
    </row>
    <row r="55" spans="1:18" s="51" customFormat="1" ht="13.35" customHeight="1" x14ac:dyDescent="0.3">
      <c r="A55" s="50" t="s">
        <v>148</v>
      </c>
      <c r="B55" s="50"/>
      <c r="C55" s="50"/>
      <c r="D55" s="50"/>
      <c r="E55" s="50"/>
      <c r="F55" s="50"/>
      <c r="G55" s="50"/>
      <c r="H55" s="50"/>
      <c r="I55" s="50"/>
      <c r="J55" s="50"/>
    </row>
    <row r="56" spans="1:18" s="51" customFormat="1" ht="13.35" customHeight="1" x14ac:dyDescent="0.3">
      <c r="A56" s="320" t="s">
        <v>499</v>
      </c>
      <c r="B56" s="321"/>
      <c r="C56" s="321"/>
      <c r="D56" s="321"/>
      <c r="E56" s="321"/>
      <c r="F56" s="321"/>
      <c r="G56" s="321"/>
      <c r="H56" s="321"/>
      <c r="I56" s="321"/>
      <c r="J56" s="321"/>
    </row>
    <row r="57" spans="1:18" s="51" customFormat="1" ht="13.35" hidden="1" customHeight="1" x14ac:dyDescent="0.3">
      <c r="A57" s="72" t="s">
        <v>149</v>
      </c>
      <c r="B57" s="72"/>
      <c r="C57" s="72"/>
      <c r="D57" s="72"/>
      <c r="E57" s="72"/>
      <c r="F57" s="72"/>
      <c r="G57" s="72"/>
      <c r="H57" s="72"/>
      <c r="I57" s="72"/>
      <c r="J57" s="72"/>
    </row>
    <row r="58" spans="1:18" s="51" customFormat="1" ht="13.35" customHeight="1" x14ac:dyDescent="0.3">
      <c r="A58" s="52" t="s">
        <v>503</v>
      </c>
      <c r="B58" s="52"/>
      <c r="C58" s="52"/>
      <c r="D58" s="52"/>
      <c r="E58" s="52"/>
      <c r="F58" s="52"/>
      <c r="G58" s="52"/>
    </row>
    <row r="59" spans="1:18" s="51" customFormat="1" ht="13.35" customHeight="1" x14ac:dyDescent="0.3">
      <c r="A59" s="52" t="s">
        <v>81</v>
      </c>
    </row>
    <row r="60" spans="1:18" s="51" customFormat="1" ht="26.45" customHeight="1" x14ac:dyDescent="0.3">
      <c r="A60" s="443" t="s">
        <v>420</v>
      </c>
      <c r="B60" s="443"/>
      <c r="C60" s="443"/>
      <c r="D60" s="443"/>
      <c r="E60" s="443"/>
      <c r="F60" s="443"/>
      <c r="G60" s="443"/>
      <c r="H60" s="443"/>
      <c r="I60" s="443"/>
      <c r="J60" s="443"/>
      <c r="K60" s="443"/>
      <c r="L60" s="443"/>
      <c r="M60" s="443"/>
    </row>
    <row r="61" spans="1:18" s="51" customFormat="1" ht="12" customHeight="1" x14ac:dyDescent="0.3">
      <c r="A61" s="52"/>
      <c r="B61" s="72"/>
      <c r="C61" s="72"/>
      <c r="D61" s="72"/>
      <c r="E61" s="72"/>
      <c r="F61" s="72"/>
      <c r="G61" s="72"/>
      <c r="H61" s="72"/>
      <c r="I61" s="72"/>
      <c r="J61" s="72"/>
    </row>
  </sheetData>
  <sheetProtection algorithmName="SHA-512" hashValue="Ax4Z7mdHeBddj2MFNNBv7NxmPMBDBknZBM6B7Ge/YIpeCp7utimFEXCYyAwmh45sYUmq3C4uVNwRMBqrP+mdZA==" saltValue="RUNnmhqa5hhOdSfMGBXWQA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Z64"/>
  <sheetViews>
    <sheetView showGridLines="0" zoomScaleNormal="100" workbookViewId="0">
      <pane xSplit="1" ySplit="3" topLeftCell="B43" activePane="bottomRight" state="frozen"/>
      <selection pane="topRight"/>
      <selection pane="bottomLeft"/>
      <selection pane="bottomRight" activeCell="B4" sqref="B4"/>
    </sheetView>
  </sheetViews>
  <sheetFormatPr defaultColWidth="9.140625" defaultRowHeight="15" x14ac:dyDescent="0.3"/>
  <cols>
    <col min="1" max="1" width="30.7109375" style="79" customWidth="1"/>
    <col min="2" max="23" width="8.7109375" style="79" customWidth="1"/>
    <col min="24" max="25" width="8.7109375" style="54" customWidth="1"/>
    <col min="26" max="26" width="8.7109375" style="79" customWidth="1"/>
    <col min="27" max="32" width="8.7109375" style="73" customWidth="1"/>
    <col min="33" max="16384" width="9.140625" style="73"/>
  </cols>
  <sheetData>
    <row r="1" spans="1:26" ht="30" customHeight="1" x14ac:dyDescent="0.2">
      <c r="A1" s="459" t="s">
        <v>150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59"/>
      <c r="S1" s="459"/>
      <c r="T1" s="459"/>
      <c r="U1" s="459"/>
      <c r="V1" s="459"/>
      <c r="W1" s="459"/>
      <c r="X1" s="459"/>
      <c r="Y1" s="459"/>
      <c r="Z1" s="459"/>
    </row>
    <row r="2" spans="1:26" s="74" customFormat="1" ht="39.950000000000003" customHeight="1" x14ac:dyDescent="0.15">
      <c r="A2" s="446" t="s">
        <v>151</v>
      </c>
      <c r="B2" s="446" t="s">
        <v>152</v>
      </c>
      <c r="C2" s="446"/>
      <c r="D2" s="446" t="s">
        <v>153</v>
      </c>
      <c r="E2" s="446"/>
      <c r="F2" s="446" t="s">
        <v>154</v>
      </c>
      <c r="G2" s="446"/>
      <c r="H2" s="446" t="s">
        <v>155</v>
      </c>
      <c r="I2" s="446"/>
      <c r="J2" s="446" t="s">
        <v>156</v>
      </c>
      <c r="K2" s="446"/>
      <c r="L2" s="446" t="s">
        <v>157</v>
      </c>
      <c r="M2" s="446"/>
      <c r="N2" s="446" t="s">
        <v>158</v>
      </c>
      <c r="O2" s="446"/>
      <c r="P2" s="446" t="s">
        <v>456</v>
      </c>
      <c r="Q2" s="446"/>
      <c r="R2" s="446" t="s">
        <v>399</v>
      </c>
      <c r="S2" s="446"/>
      <c r="T2" s="446" t="s">
        <v>400</v>
      </c>
      <c r="U2" s="446"/>
      <c r="V2" s="446" t="s">
        <v>159</v>
      </c>
      <c r="W2" s="446"/>
      <c r="X2" s="446" t="s">
        <v>40</v>
      </c>
      <c r="Y2" s="446"/>
      <c r="Z2" s="446" t="s">
        <v>76</v>
      </c>
    </row>
    <row r="3" spans="1:26" s="74" customFormat="1" ht="15" customHeight="1" x14ac:dyDescent="0.15">
      <c r="A3" s="446"/>
      <c r="B3" s="169" t="s">
        <v>41</v>
      </c>
      <c r="C3" s="169" t="s">
        <v>42</v>
      </c>
      <c r="D3" s="169" t="s">
        <v>41</v>
      </c>
      <c r="E3" s="169" t="s">
        <v>42</v>
      </c>
      <c r="F3" s="169" t="s">
        <v>41</v>
      </c>
      <c r="G3" s="169" t="s">
        <v>42</v>
      </c>
      <c r="H3" s="169" t="s">
        <v>41</v>
      </c>
      <c r="I3" s="169" t="s">
        <v>42</v>
      </c>
      <c r="J3" s="169" t="s">
        <v>41</v>
      </c>
      <c r="K3" s="169" t="s">
        <v>42</v>
      </c>
      <c r="L3" s="169" t="s">
        <v>41</v>
      </c>
      <c r="M3" s="169" t="s">
        <v>42</v>
      </c>
      <c r="N3" s="169" t="s">
        <v>41</v>
      </c>
      <c r="O3" s="169" t="s">
        <v>42</v>
      </c>
      <c r="P3" s="169" t="s">
        <v>41</v>
      </c>
      <c r="Q3" s="169" t="s">
        <v>42</v>
      </c>
      <c r="R3" s="169" t="s">
        <v>41</v>
      </c>
      <c r="S3" s="169" t="s">
        <v>42</v>
      </c>
      <c r="T3" s="169" t="s">
        <v>41</v>
      </c>
      <c r="U3" s="169" t="s">
        <v>42</v>
      </c>
      <c r="V3" s="169" t="s">
        <v>41</v>
      </c>
      <c r="W3" s="169" t="s">
        <v>42</v>
      </c>
      <c r="X3" s="169" t="s">
        <v>41</v>
      </c>
      <c r="Y3" s="169" t="s">
        <v>42</v>
      </c>
      <c r="Z3" s="446"/>
    </row>
    <row r="4" spans="1:26" s="75" customFormat="1" ht="24.95" customHeight="1" x14ac:dyDescent="0.15">
      <c r="A4" s="312" t="s">
        <v>43</v>
      </c>
      <c r="B4" s="304"/>
      <c r="C4" s="305"/>
      <c r="D4" s="304"/>
      <c r="E4" s="305"/>
      <c r="F4" s="304"/>
      <c r="G4" s="305"/>
      <c r="H4" s="304"/>
      <c r="I4" s="305"/>
      <c r="J4" s="304"/>
      <c r="K4" s="305"/>
      <c r="L4" s="304"/>
      <c r="M4" s="305"/>
      <c r="N4" s="304"/>
      <c r="O4" s="305"/>
      <c r="P4" s="304"/>
      <c r="Q4" s="305"/>
      <c r="R4" s="304"/>
      <c r="S4" s="305"/>
      <c r="T4" s="304"/>
      <c r="U4" s="305"/>
      <c r="V4" s="304"/>
      <c r="W4" s="305"/>
      <c r="X4" s="173">
        <f>B4+D4+F4+H4+J4+L4+N4+P4+R4+T4+V4</f>
        <v>0</v>
      </c>
      <c r="Y4" s="173">
        <f>C4+E4+G4+I4+K4+M4+O4+Q4+S4+U4+W4</f>
        <v>0</v>
      </c>
      <c r="Z4" s="173">
        <f>X4+Y4</f>
        <v>0</v>
      </c>
    </row>
    <row r="5" spans="1:26" s="75" customFormat="1" ht="24.95" customHeight="1" x14ac:dyDescent="0.15">
      <c r="A5" s="312" t="s">
        <v>407</v>
      </c>
      <c r="B5" s="306"/>
      <c r="C5" s="307"/>
      <c r="D5" s="306"/>
      <c r="E5" s="307"/>
      <c r="F5" s="306"/>
      <c r="G5" s="307"/>
      <c r="H5" s="306"/>
      <c r="I5" s="307"/>
      <c r="J5" s="306"/>
      <c r="K5" s="307"/>
      <c r="L5" s="306"/>
      <c r="M5" s="307"/>
      <c r="N5" s="306"/>
      <c r="O5" s="307"/>
      <c r="P5" s="306"/>
      <c r="Q5" s="307"/>
      <c r="R5" s="306"/>
      <c r="S5" s="307"/>
      <c r="T5" s="306"/>
      <c r="U5" s="307"/>
      <c r="V5" s="306"/>
      <c r="W5" s="307"/>
      <c r="X5" s="174">
        <f t="shared" ref="X5:Y47" si="0">B5+D5+F5+H5+J5+L5+N5+P5+R5+T5+V5</f>
        <v>0</v>
      </c>
      <c r="Y5" s="174">
        <f t="shared" si="0"/>
        <v>0</v>
      </c>
      <c r="Z5" s="174">
        <f t="shared" ref="Z5:Z47" si="1">X5+Y5</f>
        <v>0</v>
      </c>
    </row>
    <row r="6" spans="1:26" s="75" customFormat="1" ht="24.95" customHeight="1" x14ac:dyDescent="0.15">
      <c r="A6" s="312" t="s">
        <v>408</v>
      </c>
      <c r="B6" s="306"/>
      <c r="C6" s="307"/>
      <c r="D6" s="306"/>
      <c r="E6" s="307"/>
      <c r="F6" s="306"/>
      <c r="G6" s="307"/>
      <c r="H6" s="306"/>
      <c r="I6" s="307"/>
      <c r="J6" s="306"/>
      <c r="K6" s="307"/>
      <c r="L6" s="306"/>
      <c r="M6" s="307"/>
      <c r="N6" s="306"/>
      <c r="O6" s="307"/>
      <c r="P6" s="306"/>
      <c r="Q6" s="307"/>
      <c r="R6" s="306"/>
      <c r="S6" s="307"/>
      <c r="T6" s="306"/>
      <c r="U6" s="307"/>
      <c r="V6" s="306"/>
      <c r="W6" s="307"/>
      <c r="X6" s="174">
        <f t="shared" si="0"/>
        <v>0</v>
      </c>
      <c r="Y6" s="174">
        <f t="shared" si="0"/>
        <v>0</v>
      </c>
      <c r="Z6" s="174">
        <f t="shared" si="1"/>
        <v>0</v>
      </c>
    </row>
    <row r="7" spans="1:26" s="75" customFormat="1" ht="24.95" customHeight="1" x14ac:dyDescent="0.15">
      <c r="A7" s="312" t="s">
        <v>409</v>
      </c>
      <c r="B7" s="306"/>
      <c r="C7" s="307"/>
      <c r="D7" s="306"/>
      <c r="E7" s="307"/>
      <c r="F7" s="306"/>
      <c r="G7" s="307"/>
      <c r="H7" s="306"/>
      <c r="I7" s="307"/>
      <c r="J7" s="306"/>
      <c r="K7" s="307"/>
      <c r="L7" s="306"/>
      <c r="M7" s="307"/>
      <c r="N7" s="306"/>
      <c r="O7" s="307"/>
      <c r="P7" s="306"/>
      <c r="Q7" s="307"/>
      <c r="R7" s="306"/>
      <c r="S7" s="307"/>
      <c r="T7" s="306"/>
      <c r="U7" s="307"/>
      <c r="V7" s="306"/>
      <c r="W7" s="307"/>
      <c r="X7" s="174">
        <f t="shared" si="0"/>
        <v>0</v>
      </c>
      <c r="Y7" s="174">
        <f t="shared" si="0"/>
        <v>0</v>
      </c>
      <c r="Z7" s="174">
        <f t="shared" si="1"/>
        <v>0</v>
      </c>
    </row>
    <row r="8" spans="1:26" s="75" customFormat="1" ht="24.95" customHeight="1" x14ac:dyDescent="0.15">
      <c r="A8" s="312" t="s">
        <v>410</v>
      </c>
      <c r="B8" s="306"/>
      <c r="C8" s="307"/>
      <c r="D8" s="306"/>
      <c r="E8" s="307"/>
      <c r="F8" s="306"/>
      <c r="G8" s="307"/>
      <c r="H8" s="306"/>
      <c r="I8" s="307"/>
      <c r="J8" s="306"/>
      <c r="K8" s="307"/>
      <c r="L8" s="306"/>
      <c r="M8" s="307"/>
      <c r="N8" s="306"/>
      <c r="O8" s="307"/>
      <c r="P8" s="306"/>
      <c r="Q8" s="307"/>
      <c r="R8" s="306"/>
      <c r="S8" s="307"/>
      <c r="T8" s="306"/>
      <c r="U8" s="307"/>
      <c r="V8" s="306"/>
      <c r="W8" s="307"/>
      <c r="X8" s="174">
        <f t="shared" si="0"/>
        <v>0</v>
      </c>
      <c r="Y8" s="174">
        <f t="shared" si="0"/>
        <v>0</v>
      </c>
      <c r="Z8" s="174">
        <f t="shared" si="1"/>
        <v>0</v>
      </c>
    </row>
    <row r="9" spans="1:26" s="75" customFormat="1" ht="24.95" customHeight="1" x14ac:dyDescent="0.15">
      <c r="A9" s="312" t="s">
        <v>411</v>
      </c>
      <c r="B9" s="306"/>
      <c r="C9" s="307"/>
      <c r="D9" s="306"/>
      <c r="E9" s="307"/>
      <c r="F9" s="306"/>
      <c r="G9" s="307"/>
      <c r="H9" s="306"/>
      <c r="I9" s="307"/>
      <c r="J9" s="306"/>
      <c r="K9" s="307"/>
      <c r="L9" s="306"/>
      <c r="M9" s="307"/>
      <c r="N9" s="306"/>
      <c r="O9" s="307"/>
      <c r="P9" s="306"/>
      <c r="Q9" s="307"/>
      <c r="R9" s="306"/>
      <c r="S9" s="307"/>
      <c r="T9" s="306"/>
      <c r="U9" s="307"/>
      <c r="V9" s="306"/>
      <c r="W9" s="307"/>
      <c r="X9" s="174">
        <f t="shared" si="0"/>
        <v>0</v>
      </c>
      <c r="Y9" s="174">
        <f t="shared" si="0"/>
        <v>0</v>
      </c>
      <c r="Z9" s="174">
        <f t="shared" si="1"/>
        <v>0</v>
      </c>
    </row>
    <row r="10" spans="1:26" s="75" customFormat="1" ht="24.95" customHeight="1" x14ac:dyDescent="0.15">
      <c r="A10" s="312" t="s">
        <v>44</v>
      </c>
      <c r="B10" s="306"/>
      <c r="C10" s="307"/>
      <c r="D10" s="306"/>
      <c r="E10" s="307"/>
      <c r="F10" s="306"/>
      <c r="G10" s="307"/>
      <c r="H10" s="306"/>
      <c r="I10" s="307"/>
      <c r="J10" s="306"/>
      <c r="K10" s="307"/>
      <c r="L10" s="306"/>
      <c r="M10" s="307"/>
      <c r="N10" s="306"/>
      <c r="O10" s="307"/>
      <c r="P10" s="306"/>
      <c r="Q10" s="307"/>
      <c r="R10" s="306"/>
      <c r="S10" s="307"/>
      <c r="T10" s="306"/>
      <c r="U10" s="307"/>
      <c r="V10" s="306"/>
      <c r="W10" s="307"/>
      <c r="X10" s="174">
        <f t="shared" si="0"/>
        <v>0</v>
      </c>
      <c r="Y10" s="174">
        <f t="shared" si="0"/>
        <v>0</v>
      </c>
      <c r="Z10" s="174">
        <f t="shared" si="1"/>
        <v>0</v>
      </c>
    </row>
    <row r="11" spans="1:26" s="75" customFormat="1" ht="24.95" customHeight="1" x14ac:dyDescent="0.15">
      <c r="A11" s="312" t="s">
        <v>45</v>
      </c>
      <c r="B11" s="306"/>
      <c r="C11" s="307"/>
      <c r="D11" s="306"/>
      <c r="E11" s="307"/>
      <c r="F11" s="306"/>
      <c r="G11" s="307"/>
      <c r="H11" s="306"/>
      <c r="I11" s="307"/>
      <c r="J11" s="306"/>
      <c r="K11" s="307"/>
      <c r="L11" s="306"/>
      <c r="M11" s="307"/>
      <c r="N11" s="306"/>
      <c r="O11" s="307"/>
      <c r="P11" s="306"/>
      <c r="Q11" s="307"/>
      <c r="R11" s="306"/>
      <c r="S11" s="307"/>
      <c r="T11" s="306"/>
      <c r="U11" s="307"/>
      <c r="V11" s="306"/>
      <c r="W11" s="307"/>
      <c r="X11" s="174">
        <f t="shared" si="0"/>
        <v>0</v>
      </c>
      <c r="Y11" s="174">
        <f t="shared" si="0"/>
        <v>0</v>
      </c>
      <c r="Z11" s="174">
        <f t="shared" si="1"/>
        <v>0</v>
      </c>
    </row>
    <row r="12" spans="1:26" s="75" customFormat="1" ht="24.95" customHeight="1" x14ac:dyDescent="0.15">
      <c r="A12" s="312" t="s">
        <v>46</v>
      </c>
      <c r="B12" s="306"/>
      <c r="C12" s="307"/>
      <c r="D12" s="306"/>
      <c r="E12" s="307"/>
      <c r="F12" s="306"/>
      <c r="G12" s="307"/>
      <c r="H12" s="306"/>
      <c r="I12" s="307"/>
      <c r="J12" s="306"/>
      <c r="K12" s="307"/>
      <c r="L12" s="306"/>
      <c r="M12" s="307"/>
      <c r="N12" s="306"/>
      <c r="O12" s="307"/>
      <c r="P12" s="306"/>
      <c r="Q12" s="307"/>
      <c r="R12" s="306"/>
      <c r="S12" s="307"/>
      <c r="T12" s="306"/>
      <c r="U12" s="307"/>
      <c r="V12" s="306"/>
      <c r="W12" s="307"/>
      <c r="X12" s="174">
        <f t="shared" si="0"/>
        <v>0</v>
      </c>
      <c r="Y12" s="174">
        <f t="shared" si="0"/>
        <v>0</v>
      </c>
      <c r="Z12" s="174">
        <f t="shared" si="1"/>
        <v>0</v>
      </c>
    </row>
    <row r="13" spans="1:26" s="75" customFormat="1" ht="24.95" customHeight="1" x14ac:dyDescent="0.15">
      <c r="A13" s="312" t="s">
        <v>47</v>
      </c>
      <c r="B13" s="306"/>
      <c r="C13" s="307"/>
      <c r="D13" s="306"/>
      <c r="E13" s="307"/>
      <c r="F13" s="306"/>
      <c r="G13" s="307"/>
      <c r="H13" s="306"/>
      <c r="I13" s="307"/>
      <c r="J13" s="306"/>
      <c r="K13" s="307"/>
      <c r="L13" s="306"/>
      <c r="M13" s="307"/>
      <c r="N13" s="306"/>
      <c r="O13" s="307"/>
      <c r="P13" s="306"/>
      <c r="Q13" s="307"/>
      <c r="R13" s="306"/>
      <c r="S13" s="307"/>
      <c r="T13" s="306"/>
      <c r="U13" s="307"/>
      <c r="V13" s="306"/>
      <c r="W13" s="307"/>
      <c r="X13" s="174">
        <f t="shared" si="0"/>
        <v>0</v>
      </c>
      <c r="Y13" s="174">
        <f t="shared" si="0"/>
        <v>0</v>
      </c>
      <c r="Z13" s="174">
        <f t="shared" si="1"/>
        <v>0</v>
      </c>
    </row>
    <row r="14" spans="1:26" s="75" customFormat="1" ht="24.95" customHeight="1" x14ac:dyDescent="0.15">
      <c r="A14" s="312" t="s">
        <v>48</v>
      </c>
      <c r="B14" s="306"/>
      <c r="C14" s="307"/>
      <c r="D14" s="306"/>
      <c r="E14" s="307"/>
      <c r="F14" s="306"/>
      <c r="G14" s="307"/>
      <c r="H14" s="306"/>
      <c r="I14" s="307"/>
      <c r="J14" s="306"/>
      <c r="K14" s="307"/>
      <c r="L14" s="306"/>
      <c r="M14" s="307"/>
      <c r="N14" s="306"/>
      <c r="O14" s="307"/>
      <c r="P14" s="306"/>
      <c r="Q14" s="307"/>
      <c r="R14" s="306"/>
      <c r="S14" s="307"/>
      <c r="T14" s="306"/>
      <c r="U14" s="307"/>
      <c r="V14" s="306"/>
      <c r="W14" s="307"/>
      <c r="X14" s="174">
        <f t="shared" si="0"/>
        <v>0</v>
      </c>
      <c r="Y14" s="174">
        <f t="shared" si="0"/>
        <v>0</v>
      </c>
      <c r="Z14" s="174">
        <f t="shared" si="1"/>
        <v>0</v>
      </c>
    </row>
    <row r="15" spans="1:26" s="75" customFormat="1" ht="24.95" customHeight="1" x14ac:dyDescent="0.15">
      <c r="A15" s="312" t="s">
        <v>49</v>
      </c>
      <c r="B15" s="306"/>
      <c r="C15" s="307"/>
      <c r="D15" s="306"/>
      <c r="E15" s="307"/>
      <c r="F15" s="306"/>
      <c r="G15" s="307"/>
      <c r="H15" s="306"/>
      <c r="I15" s="307"/>
      <c r="J15" s="306"/>
      <c r="K15" s="307"/>
      <c r="L15" s="306"/>
      <c r="M15" s="307"/>
      <c r="N15" s="306"/>
      <c r="O15" s="307"/>
      <c r="P15" s="306"/>
      <c r="Q15" s="307"/>
      <c r="R15" s="306"/>
      <c r="S15" s="307"/>
      <c r="T15" s="306"/>
      <c r="U15" s="307"/>
      <c r="V15" s="306"/>
      <c r="W15" s="307"/>
      <c r="X15" s="174">
        <f t="shared" si="0"/>
        <v>0</v>
      </c>
      <c r="Y15" s="174">
        <f t="shared" si="0"/>
        <v>0</v>
      </c>
      <c r="Z15" s="174">
        <f t="shared" si="1"/>
        <v>0</v>
      </c>
    </row>
    <row r="16" spans="1:26" s="75" customFormat="1" ht="24.95" customHeight="1" x14ac:dyDescent="0.15">
      <c r="A16" s="312" t="s">
        <v>50</v>
      </c>
      <c r="B16" s="306"/>
      <c r="C16" s="307"/>
      <c r="D16" s="306"/>
      <c r="E16" s="307"/>
      <c r="F16" s="306"/>
      <c r="G16" s="307"/>
      <c r="H16" s="306"/>
      <c r="I16" s="307"/>
      <c r="J16" s="306"/>
      <c r="K16" s="307"/>
      <c r="L16" s="306"/>
      <c r="M16" s="307"/>
      <c r="N16" s="306"/>
      <c r="O16" s="307"/>
      <c r="P16" s="306"/>
      <c r="Q16" s="307"/>
      <c r="R16" s="306"/>
      <c r="S16" s="307"/>
      <c r="T16" s="306"/>
      <c r="U16" s="307"/>
      <c r="V16" s="306"/>
      <c r="W16" s="307"/>
      <c r="X16" s="174">
        <f t="shared" si="0"/>
        <v>0</v>
      </c>
      <c r="Y16" s="174">
        <f t="shared" si="0"/>
        <v>0</v>
      </c>
      <c r="Z16" s="174">
        <f t="shared" si="1"/>
        <v>0</v>
      </c>
    </row>
    <row r="17" spans="1:26" s="75" customFormat="1" ht="24.95" customHeight="1" x14ac:dyDescent="0.15">
      <c r="A17" s="312" t="s">
        <v>469</v>
      </c>
      <c r="B17" s="306"/>
      <c r="C17" s="307"/>
      <c r="D17" s="306"/>
      <c r="E17" s="307"/>
      <c r="F17" s="306"/>
      <c r="G17" s="307"/>
      <c r="H17" s="306"/>
      <c r="I17" s="307"/>
      <c r="J17" s="306"/>
      <c r="K17" s="307"/>
      <c r="L17" s="306"/>
      <c r="M17" s="307"/>
      <c r="N17" s="306"/>
      <c r="O17" s="307"/>
      <c r="P17" s="306"/>
      <c r="Q17" s="307"/>
      <c r="R17" s="306"/>
      <c r="S17" s="307"/>
      <c r="T17" s="306"/>
      <c r="U17" s="307"/>
      <c r="V17" s="306"/>
      <c r="W17" s="307"/>
      <c r="X17" s="174">
        <f t="shared" si="0"/>
        <v>0</v>
      </c>
      <c r="Y17" s="174">
        <f t="shared" si="0"/>
        <v>0</v>
      </c>
      <c r="Z17" s="174">
        <f t="shared" si="1"/>
        <v>0</v>
      </c>
    </row>
    <row r="18" spans="1:26" s="75" customFormat="1" ht="24.95" customHeight="1" x14ac:dyDescent="0.15">
      <c r="A18" s="312" t="s">
        <v>53</v>
      </c>
      <c r="B18" s="306"/>
      <c r="C18" s="307"/>
      <c r="D18" s="306"/>
      <c r="E18" s="307"/>
      <c r="F18" s="306"/>
      <c r="G18" s="307"/>
      <c r="H18" s="306"/>
      <c r="I18" s="307"/>
      <c r="J18" s="306"/>
      <c r="K18" s="307"/>
      <c r="L18" s="306"/>
      <c r="M18" s="307"/>
      <c r="N18" s="306"/>
      <c r="O18" s="307"/>
      <c r="P18" s="306"/>
      <c r="Q18" s="307"/>
      <c r="R18" s="306"/>
      <c r="S18" s="307"/>
      <c r="T18" s="306"/>
      <c r="U18" s="307"/>
      <c r="V18" s="306"/>
      <c r="W18" s="307"/>
      <c r="X18" s="174">
        <f t="shared" si="0"/>
        <v>0</v>
      </c>
      <c r="Y18" s="174">
        <f t="shared" si="0"/>
        <v>0</v>
      </c>
      <c r="Z18" s="174">
        <f t="shared" si="1"/>
        <v>0</v>
      </c>
    </row>
    <row r="19" spans="1:26" s="75" customFormat="1" ht="24.95" customHeight="1" x14ac:dyDescent="0.15">
      <c r="A19" s="312" t="s">
        <v>54</v>
      </c>
      <c r="B19" s="306"/>
      <c r="C19" s="307"/>
      <c r="D19" s="306"/>
      <c r="E19" s="307"/>
      <c r="F19" s="306"/>
      <c r="G19" s="307"/>
      <c r="H19" s="306"/>
      <c r="I19" s="307"/>
      <c r="J19" s="306"/>
      <c r="K19" s="307"/>
      <c r="L19" s="306"/>
      <c r="M19" s="307"/>
      <c r="N19" s="306"/>
      <c r="O19" s="307"/>
      <c r="P19" s="306"/>
      <c r="Q19" s="307"/>
      <c r="R19" s="306"/>
      <c r="S19" s="307"/>
      <c r="T19" s="306"/>
      <c r="U19" s="307"/>
      <c r="V19" s="306"/>
      <c r="W19" s="307"/>
      <c r="X19" s="174">
        <f t="shared" si="0"/>
        <v>0</v>
      </c>
      <c r="Y19" s="174">
        <f t="shared" si="0"/>
        <v>0</v>
      </c>
      <c r="Z19" s="174">
        <f t="shared" si="1"/>
        <v>0</v>
      </c>
    </row>
    <row r="20" spans="1:26" s="75" customFormat="1" ht="24.95" customHeight="1" x14ac:dyDescent="0.15">
      <c r="A20" s="312" t="s">
        <v>55</v>
      </c>
      <c r="B20" s="306"/>
      <c r="C20" s="307"/>
      <c r="D20" s="306"/>
      <c r="E20" s="307"/>
      <c r="F20" s="306"/>
      <c r="G20" s="307"/>
      <c r="H20" s="306"/>
      <c r="I20" s="307"/>
      <c r="J20" s="306"/>
      <c r="K20" s="307"/>
      <c r="L20" s="306"/>
      <c r="M20" s="307"/>
      <c r="N20" s="306"/>
      <c r="O20" s="307"/>
      <c r="P20" s="306"/>
      <c r="Q20" s="307"/>
      <c r="R20" s="306"/>
      <c r="S20" s="307"/>
      <c r="T20" s="306"/>
      <c r="U20" s="307"/>
      <c r="V20" s="306"/>
      <c r="W20" s="307"/>
      <c r="X20" s="174">
        <f t="shared" si="0"/>
        <v>0</v>
      </c>
      <c r="Y20" s="174">
        <f t="shared" si="0"/>
        <v>0</v>
      </c>
      <c r="Z20" s="174">
        <f t="shared" si="1"/>
        <v>0</v>
      </c>
    </row>
    <row r="21" spans="1:26" s="75" customFormat="1" ht="24.95" customHeight="1" x14ac:dyDescent="0.15">
      <c r="A21" s="312" t="s">
        <v>56</v>
      </c>
      <c r="B21" s="306"/>
      <c r="C21" s="307"/>
      <c r="D21" s="306"/>
      <c r="E21" s="307"/>
      <c r="F21" s="306"/>
      <c r="G21" s="307"/>
      <c r="H21" s="306"/>
      <c r="I21" s="307"/>
      <c r="J21" s="306"/>
      <c r="K21" s="307"/>
      <c r="L21" s="306"/>
      <c r="M21" s="307"/>
      <c r="N21" s="306"/>
      <c r="O21" s="307"/>
      <c r="P21" s="306"/>
      <c r="Q21" s="307"/>
      <c r="R21" s="306"/>
      <c r="S21" s="307"/>
      <c r="T21" s="306"/>
      <c r="U21" s="307"/>
      <c r="V21" s="306"/>
      <c r="W21" s="307"/>
      <c r="X21" s="174">
        <f t="shared" si="0"/>
        <v>0</v>
      </c>
      <c r="Y21" s="174">
        <f t="shared" si="0"/>
        <v>0</v>
      </c>
      <c r="Z21" s="174">
        <f t="shared" si="1"/>
        <v>0</v>
      </c>
    </row>
    <row r="22" spans="1:26" s="75" customFormat="1" ht="24.95" customHeight="1" x14ac:dyDescent="0.15">
      <c r="A22" s="312" t="s">
        <v>57</v>
      </c>
      <c r="B22" s="306"/>
      <c r="C22" s="307"/>
      <c r="D22" s="306"/>
      <c r="E22" s="307"/>
      <c r="F22" s="306"/>
      <c r="G22" s="307"/>
      <c r="H22" s="306"/>
      <c r="I22" s="307"/>
      <c r="J22" s="306"/>
      <c r="K22" s="307"/>
      <c r="L22" s="306"/>
      <c r="M22" s="307"/>
      <c r="N22" s="306"/>
      <c r="O22" s="307"/>
      <c r="P22" s="306"/>
      <c r="Q22" s="307"/>
      <c r="R22" s="306"/>
      <c r="S22" s="307"/>
      <c r="T22" s="306"/>
      <c r="U22" s="307"/>
      <c r="V22" s="306"/>
      <c r="W22" s="307"/>
      <c r="X22" s="174">
        <f t="shared" si="0"/>
        <v>0</v>
      </c>
      <c r="Y22" s="174">
        <f t="shared" si="0"/>
        <v>0</v>
      </c>
      <c r="Z22" s="174">
        <f t="shared" si="1"/>
        <v>0</v>
      </c>
    </row>
    <row r="23" spans="1:26" s="75" customFormat="1" ht="24.95" customHeight="1" x14ac:dyDescent="0.15">
      <c r="A23" s="312" t="s">
        <v>58</v>
      </c>
      <c r="B23" s="306"/>
      <c r="C23" s="307"/>
      <c r="D23" s="306"/>
      <c r="E23" s="307"/>
      <c r="F23" s="306"/>
      <c r="G23" s="307"/>
      <c r="H23" s="306"/>
      <c r="I23" s="307"/>
      <c r="J23" s="306"/>
      <c r="K23" s="307"/>
      <c r="L23" s="306"/>
      <c r="M23" s="307"/>
      <c r="N23" s="306"/>
      <c r="O23" s="307"/>
      <c r="P23" s="306"/>
      <c r="Q23" s="307"/>
      <c r="R23" s="306"/>
      <c r="S23" s="307"/>
      <c r="T23" s="306"/>
      <c r="U23" s="307"/>
      <c r="V23" s="306"/>
      <c r="W23" s="307"/>
      <c r="X23" s="174">
        <f t="shared" si="0"/>
        <v>0</v>
      </c>
      <c r="Y23" s="174">
        <f t="shared" si="0"/>
        <v>0</v>
      </c>
      <c r="Z23" s="174">
        <f t="shared" si="1"/>
        <v>0</v>
      </c>
    </row>
    <row r="24" spans="1:26" s="75" customFormat="1" ht="24.95" customHeight="1" x14ac:dyDescent="0.15">
      <c r="A24" s="312" t="s">
        <v>59</v>
      </c>
      <c r="B24" s="306"/>
      <c r="C24" s="307"/>
      <c r="D24" s="306"/>
      <c r="E24" s="307"/>
      <c r="F24" s="306"/>
      <c r="G24" s="307"/>
      <c r="H24" s="306"/>
      <c r="I24" s="307"/>
      <c r="J24" s="306"/>
      <c r="K24" s="307"/>
      <c r="L24" s="306"/>
      <c r="M24" s="307"/>
      <c r="N24" s="306"/>
      <c r="O24" s="307"/>
      <c r="P24" s="306"/>
      <c r="Q24" s="307"/>
      <c r="R24" s="306"/>
      <c r="S24" s="307"/>
      <c r="T24" s="306"/>
      <c r="U24" s="307"/>
      <c r="V24" s="306"/>
      <c r="W24" s="307"/>
      <c r="X24" s="174">
        <f t="shared" si="0"/>
        <v>0</v>
      </c>
      <c r="Y24" s="174">
        <f t="shared" si="0"/>
        <v>0</v>
      </c>
      <c r="Z24" s="174">
        <f t="shared" si="1"/>
        <v>0</v>
      </c>
    </row>
    <row r="25" spans="1:26" s="75" customFormat="1" ht="24.95" customHeight="1" x14ac:dyDescent="0.15">
      <c r="A25" s="312" t="s">
        <v>60</v>
      </c>
      <c r="B25" s="306"/>
      <c r="C25" s="307"/>
      <c r="D25" s="306"/>
      <c r="E25" s="307"/>
      <c r="F25" s="306"/>
      <c r="G25" s="307"/>
      <c r="H25" s="306"/>
      <c r="I25" s="307"/>
      <c r="J25" s="306"/>
      <c r="K25" s="307"/>
      <c r="L25" s="306"/>
      <c r="M25" s="307"/>
      <c r="N25" s="306"/>
      <c r="O25" s="307"/>
      <c r="P25" s="306"/>
      <c r="Q25" s="307"/>
      <c r="R25" s="306"/>
      <c r="S25" s="307"/>
      <c r="T25" s="306"/>
      <c r="U25" s="307"/>
      <c r="V25" s="306"/>
      <c r="W25" s="307"/>
      <c r="X25" s="174">
        <f t="shared" si="0"/>
        <v>0</v>
      </c>
      <c r="Y25" s="174">
        <f t="shared" si="0"/>
        <v>0</v>
      </c>
      <c r="Z25" s="174">
        <f t="shared" si="1"/>
        <v>0</v>
      </c>
    </row>
    <row r="26" spans="1:26" s="75" customFormat="1" ht="24.95" customHeight="1" x14ac:dyDescent="0.15">
      <c r="A26" s="312" t="s">
        <v>61</v>
      </c>
      <c r="B26" s="306"/>
      <c r="C26" s="307"/>
      <c r="D26" s="306"/>
      <c r="E26" s="307"/>
      <c r="F26" s="306"/>
      <c r="G26" s="307"/>
      <c r="H26" s="306"/>
      <c r="I26" s="307"/>
      <c r="J26" s="306"/>
      <c r="K26" s="307"/>
      <c r="L26" s="306"/>
      <c r="M26" s="307"/>
      <c r="N26" s="306"/>
      <c r="O26" s="307"/>
      <c r="P26" s="306"/>
      <c r="Q26" s="307"/>
      <c r="R26" s="306"/>
      <c r="S26" s="307"/>
      <c r="T26" s="306"/>
      <c r="U26" s="307"/>
      <c r="V26" s="306"/>
      <c r="W26" s="307"/>
      <c r="X26" s="174">
        <f t="shared" si="0"/>
        <v>0</v>
      </c>
      <c r="Y26" s="174">
        <f t="shared" si="0"/>
        <v>0</v>
      </c>
      <c r="Z26" s="174">
        <f t="shared" si="1"/>
        <v>0</v>
      </c>
    </row>
    <row r="27" spans="1:26" s="75" customFormat="1" ht="24.95" customHeight="1" x14ac:dyDescent="0.15">
      <c r="A27" s="312" t="s">
        <v>62</v>
      </c>
      <c r="B27" s="306"/>
      <c r="C27" s="307"/>
      <c r="D27" s="306"/>
      <c r="E27" s="307"/>
      <c r="F27" s="306"/>
      <c r="G27" s="307"/>
      <c r="H27" s="306"/>
      <c r="I27" s="307"/>
      <c r="J27" s="306"/>
      <c r="K27" s="307"/>
      <c r="L27" s="306"/>
      <c r="M27" s="307"/>
      <c r="N27" s="306"/>
      <c r="O27" s="307"/>
      <c r="P27" s="306"/>
      <c r="Q27" s="307"/>
      <c r="R27" s="306"/>
      <c r="S27" s="307"/>
      <c r="T27" s="306"/>
      <c r="U27" s="307"/>
      <c r="V27" s="306"/>
      <c r="W27" s="307"/>
      <c r="X27" s="174">
        <f t="shared" si="0"/>
        <v>0</v>
      </c>
      <c r="Y27" s="174">
        <f t="shared" si="0"/>
        <v>0</v>
      </c>
      <c r="Z27" s="174">
        <f t="shared" si="1"/>
        <v>0</v>
      </c>
    </row>
    <row r="28" spans="1:26" s="75" customFormat="1" ht="24.95" customHeight="1" x14ac:dyDescent="0.15">
      <c r="A28" s="312" t="s">
        <v>63</v>
      </c>
      <c r="B28" s="306"/>
      <c r="C28" s="307"/>
      <c r="D28" s="306"/>
      <c r="E28" s="307"/>
      <c r="F28" s="306"/>
      <c r="G28" s="307"/>
      <c r="H28" s="306"/>
      <c r="I28" s="307"/>
      <c r="J28" s="306"/>
      <c r="K28" s="307"/>
      <c r="L28" s="306"/>
      <c r="M28" s="307"/>
      <c r="N28" s="306"/>
      <c r="O28" s="307"/>
      <c r="P28" s="306"/>
      <c r="Q28" s="307"/>
      <c r="R28" s="306"/>
      <c r="S28" s="307"/>
      <c r="T28" s="306"/>
      <c r="U28" s="307"/>
      <c r="V28" s="306"/>
      <c r="W28" s="307"/>
      <c r="X28" s="174">
        <f t="shared" si="0"/>
        <v>0</v>
      </c>
      <c r="Y28" s="174">
        <f t="shared" si="0"/>
        <v>0</v>
      </c>
      <c r="Z28" s="174">
        <f t="shared" si="1"/>
        <v>0</v>
      </c>
    </row>
    <row r="29" spans="1:26" s="75" customFormat="1" ht="24.95" customHeight="1" x14ac:dyDescent="0.15">
      <c r="A29" s="312" t="s">
        <v>64</v>
      </c>
      <c r="B29" s="306"/>
      <c r="C29" s="307"/>
      <c r="D29" s="306"/>
      <c r="E29" s="307"/>
      <c r="F29" s="306"/>
      <c r="G29" s="307"/>
      <c r="H29" s="306"/>
      <c r="I29" s="307"/>
      <c r="J29" s="306"/>
      <c r="K29" s="307"/>
      <c r="L29" s="306"/>
      <c r="M29" s="307"/>
      <c r="N29" s="306"/>
      <c r="O29" s="307"/>
      <c r="P29" s="306"/>
      <c r="Q29" s="307"/>
      <c r="R29" s="306"/>
      <c r="S29" s="307"/>
      <c r="T29" s="306"/>
      <c r="U29" s="307"/>
      <c r="V29" s="306"/>
      <c r="W29" s="307"/>
      <c r="X29" s="174">
        <f t="shared" si="0"/>
        <v>0</v>
      </c>
      <c r="Y29" s="174">
        <f t="shared" si="0"/>
        <v>0</v>
      </c>
      <c r="Z29" s="174">
        <f t="shared" si="1"/>
        <v>0</v>
      </c>
    </row>
    <row r="30" spans="1:26" s="75" customFormat="1" ht="24.95" customHeight="1" x14ac:dyDescent="0.15">
      <c r="A30" s="312" t="s">
        <v>65</v>
      </c>
      <c r="B30" s="306"/>
      <c r="C30" s="307"/>
      <c r="D30" s="306"/>
      <c r="E30" s="307"/>
      <c r="F30" s="306"/>
      <c r="G30" s="307"/>
      <c r="H30" s="306"/>
      <c r="I30" s="307"/>
      <c r="J30" s="306"/>
      <c r="K30" s="307"/>
      <c r="L30" s="306"/>
      <c r="M30" s="307"/>
      <c r="N30" s="306"/>
      <c r="O30" s="307"/>
      <c r="P30" s="306"/>
      <c r="Q30" s="307"/>
      <c r="R30" s="306"/>
      <c r="S30" s="307"/>
      <c r="T30" s="306"/>
      <c r="U30" s="307"/>
      <c r="V30" s="306"/>
      <c r="W30" s="307"/>
      <c r="X30" s="174">
        <f t="shared" si="0"/>
        <v>0</v>
      </c>
      <c r="Y30" s="174">
        <f t="shared" si="0"/>
        <v>0</v>
      </c>
      <c r="Z30" s="174">
        <f t="shared" si="1"/>
        <v>0</v>
      </c>
    </row>
    <row r="31" spans="1:26" s="75" customFormat="1" ht="24.95" customHeight="1" x14ac:dyDescent="0.15">
      <c r="A31" s="312" t="s">
        <v>66</v>
      </c>
      <c r="B31" s="306"/>
      <c r="C31" s="307"/>
      <c r="D31" s="306"/>
      <c r="E31" s="307"/>
      <c r="F31" s="306"/>
      <c r="G31" s="307"/>
      <c r="H31" s="306"/>
      <c r="I31" s="307"/>
      <c r="J31" s="306"/>
      <c r="K31" s="307"/>
      <c r="L31" s="306"/>
      <c r="M31" s="307"/>
      <c r="N31" s="306"/>
      <c r="O31" s="307"/>
      <c r="P31" s="306"/>
      <c r="Q31" s="307"/>
      <c r="R31" s="306"/>
      <c r="S31" s="307"/>
      <c r="T31" s="306"/>
      <c r="U31" s="307"/>
      <c r="V31" s="306"/>
      <c r="W31" s="307"/>
      <c r="X31" s="174">
        <f t="shared" si="0"/>
        <v>0</v>
      </c>
      <c r="Y31" s="174">
        <f t="shared" si="0"/>
        <v>0</v>
      </c>
      <c r="Z31" s="174">
        <f t="shared" si="1"/>
        <v>0</v>
      </c>
    </row>
    <row r="32" spans="1:26" s="75" customFormat="1" ht="24.95" customHeight="1" x14ac:dyDescent="0.15">
      <c r="A32" s="312" t="s">
        <v>67</v>
      </c>
      <c r="B32" s="306"/>
      <c r="C32" s="307"/>
      <c r="D32" s="306"/>
      <c r="E32" s="307"/>
      <c r="F32" s="306"/>
      <c r="G32" s="307"/>
      <c r="H32" s="306"/>
      <c r="I32" s="307"/>
      <c r="J32" s="306"/>
      <c r="K32" s="307"/>
      <c r="L32" s="306"/>
      <c r="M32" s="307"/>
      <c r="N32" s="306"/>
      <c r="O32" s="307"/>
      <c r="P32" s="306"/>
      <c r="Q32" s="307"/>
      <c r="R32" s="306"/>
      <c r="S32" s="307"/>
      <c r="T32" s="306"/>
      <c r="U32" s="307"/>
      <c r="V32" s="306"/>
      <c r="W32" s="307"/>
      <c r="X32" s="174">
        <f t="shared" si="0"/>
        <v>0</v>
      </c>
      <c r="Y32" s="174">
        <f t="shared" si="0"/>
        <v>0</v>
      </c>
      <c r="Z32" s="174">
        <f t="shared" si="1"/>
        <v>0</v>
      </c>
    </row>
    <row r="33" spans="1:26" s="75" customFormat="1" ht="24.95" customHeight="1" x14ac:dyDescent="0.15">
      <c r="A33" s="312" t="s">
        <v>412</v>
      </c>
      <c r="B33" s="306"/>
      <c r="C33" s="307"/>
      <c r="D33" s="306"/>
      <c r="E33" s="307"/>
      <c r="F33" s="306"/>
      <c r="G33" s="307"/>
      <c r="H33" s="306"/>
      <c r="I33" s="307"/>
      <c r="J33" s="306"/>
      <c r="K33" s="307"/>
      <c r="L33" s="306"/>
      <c r="M33" s="307"/>
      <c r="N33" s="306"/>
      <c r="O33" s="307"/>
      <c r="P33" s="306"/>
      <c r="Q33" s="307"/>
      <c r="R33" s="306"/>
      <c r="S33" s="307"/>
      <c r="T33" s="306"/>
      <c r="U33" s="307"/>
      <c r="V33" s="306"/>
      <c r="W33" s="307"/>
      <c r="X33" s="174">
        <f t="shared" si="0"/>
        <v>0</v>
      </c>
      <c r="Y33" s="174">
        <f t="shared" si="0"/>
        <v>0</v>
      </c>
      <c r="Z33" s="174">
        <f t="shared" si="1"/>
        <v>0</v>
      </c>
    </row>
    <row r="34" spans="1:26" s="75" customFormat="1" ht="24.95" customHeight="1" x14ac:dyDescent="0.15">
      <c r="A34" s="312" t="s">
        <v>413</v>
      </c>
      <c r="B34" s="306"/>
      <c r="C34" s="307"/>
      <c r="D34" s="306"/>
      <c r="E34" s="307"/>
      <c r="F34" s="306"/>
      <c r="G34" s="307"/>
      <c r="H34" s="306"/>
      <c r="I34" s="307"/>
      <c r="J34" s="306"/>
      <c r="K34" s="307"/>
      <c r="L34" s="306"/>
      <c r="M34" s="307"/>
      <c r="N34" s="306"/>
      <c r="O34" s="307"/>
      <c r="P34" s="306"/>
      <c r="Q34" s="307"/>
      <c r="R34" s="306"/>
      <c r="S34" s="307"/>
      <c r="T34" s="306"/>
      <c r="U34" s="307"/>
      <c r="V34" s="306"/>
      <c r="W34" s="307"/>
      <c r="X34" s="174">
        <f t="shared" si="0"/>
        <v>0</v>
      </c>
      <c r="Y34" s="174">
        <f t="shared" si="0"/>
        <v>0</v>
      </c>
      <c r="Z34" s="174">
        <f t="shared" si="1"/>
        <v>0</v>
      </c>
    </row>
    <row r="35" spans="1:26" s="75" customFormat="1" ht="24.95" customHeight="1" x14ac:dyDescent="0.15">
      <c r="A35" s="312" t="s">
        <v>414</v>
      </c>
      <c r="B35" s="306"/>
      <c r="C35" s="307"/>
      <c r="D35" s="306"/>
      <c r="E35" s="307"/>
      <c r="F35" s="306"/>
      <c r="G35" s="307"/>
      <c r="H35" s="306"/>
      <c r="I35" s="307"/>
      <c r="J35" s="306"/>
      <c r="K35" s="307"/>
      <c r="L35" s="306"/>
      <c r="M35" s="307"/>
      <c r="N35" s="306"/>
      <c r="O35" s="307"/>
      <c r="P35" s="306"/>
      <c r="Q35" s="307"/>
      <c r="R35" s="306"/>
      <c r="S35" s="307"/>
      <c r="T35" s="306"/>
      <c r="U35" s="307"/>
      <c r="V35" s="306"/>
      <c r="W35" s="307"/>
      <c r="X35" s="174">
        <f t="shared" si="0"/>
        <v>0</v>
      </c>
      <c r="Y35" s="174">
        <f t="shared" si="0"/>
        <v>0</v>
      </c>
      <c r="Z35" s="174">
        <f t="shared" si="1"/>
        <v>0</v>
      </c>
    </row>
    <row r="36" spans="1:26" s="75" customFormat="1" ht="24.95" customHeight="1" x14ac:dyDescent="0.15">
      <c r="A36" s="312" t="s">
        <v>68</v>
      </c>
      <c r="B36" s="306"/>
      <c r="C36" s="307"/>
      <c r="D36" s="306"/>
      <c r="E36" s="307"/>
      <c r="F36" s="306"/>
      <c r="G36" s="307"/>
      <c r="H36" s="306"/>
      <c r="I36" s="307"/>
      <c r="J36" s="306"/>
      <c r="K36" s="307"/>
      <c r="L36" s="306"/>
      <c r="M36" s="307"/>
      <c r="N36" s="306"/>
      <c r="O36" s="307"/>
      <c r="P36" s="306"/>
      <c r="Q36" s="307"/>
      <c r="R36" s="306"/>
      <c r="S36" s="307"/>
      <c r="T36" s="306"/>
      <c r="U36" s="307"/>
      <c r="V36" s="306"/>
      <c r="W36" s="307"/>
      <c r="X36" s="174">
        <f t="shared" si="0"/>
        <v>0</v>
      </c>
      <c r="Y36" s="174">
        <f t="shared" si="0"/>
        <v>0</v>
      </c>
      <c r="Z36" s="174">
        <f t="shared" si="1"/>
        <v>0</v>
      </c>
    </row>
    <row r="37" spans="1:26" s="75" customFormat="1" ht="24.95" customHeight="1" x14ac:dyDescent="0.15">
      <c r="A37" s="312" t="s">
        <v>415</v>
      </c>
      <c r="B37" s="306"/>
      <c r="C37" s="307"/>
      <c r="D37" s="306"/>
      <c r="E37" s="307"/>
      <c r="F37" s="306"/>
      <c r="G37" s="307"/>
      <c r="H37" s="306"/>
      <c r="I37" s="307"/>
      <c r="J37" s="306"/>
      <c r="K37" s="307"/>
      <c r="L37" s="306"/>
      <c r="M37" s="307"/>
      <c r="N37" s="306"/>
      <c r="O37" s="307"/>
      <c r="P37" s="306"/>
      <c r="Q37" s="307"/>
      <c r="R37" s="306"/>
      <c r="S37" s="307"/>
      <c r="T37" s="306"/>
      <c r="U37" s="307"/>
      <c r="V37" s="306"/>
      <c r="W37" s="307"/>
      <c r="X37" s="174">
        <f t="shared" si="0"/>
        <v>0</v>
      </c>
      <c r="Y37" s="174">
        <f t="shared" si="0"/>
        <v>0</v>
      </c>
      <c r="Z37" s="174">
        <f t="shared" si="1"/>
        <v>0</v>
      </c>
    </row>
    <row r="38" spans="1:26" s="75" customFormat="1" ht="24.95" customHeight="1" x14ac:dyDescent="0.15">
      <c r="A38" s="312" t="s">
        <v>416</v>
      </c>
      <c r="B38" s="306"/>
      <c r="C38" s="307"/>
      <c r="D38" s="306"/>
      <c r="E38" s="307"/>
      <c r="F38" s="306"/>
      <c r="G38" s="307"/>
      <c r="H38" s="306"/>
      <c r="I38" s="307"/>
      <c r="J38" s="306"/>
      <c r="K38" s="307"/>
      <c r="L38" s="306"/>
      <c r="M38" s="307"/>
      <c r="N38" s="306"/>
      <c r="O38" s="307"/>
      <c r="P38" s="306"/>
      <c r="Q38" s="307"/>
      <c r="R38" s="306"/>
      <c r="S38" s="307"/>
      <c r="T38" s="306"/>
      <c r="U38" s="307"/>
      <c r="V38" s="306"/>
      <c r="W38" s="307"/>
      <c r="X38" s="174">
        <f t="shared" si="0"/>
        <v>0</v>
      </c>
      <c r="Y38" s="174">
        <f t="shared" si="0"/>
        <v>0</v>
      </c>
      <c r="Z38" s="174">
        <f t="shared" si="1"/>
        <v>0</v>
      </c>
    </row>
    <row r="39" spans="1:26" s="75" customFormat="1" ht="24.95" customHeight="1" x14ac:dyDescent="0.15">
      <c r="A39" s="312" t="s">
        <v>417</v>
      </c>
      <c r="B39" s="306"/>
      <c r="C39" s="307"/>
      <c r="D39" s="306"/>
      <c r="E39" s="307"/>
      <c r="F39" s="306"/>
      <c r="G39" s="307"/>
      <c r="H39" s="306"/>
      <c r="I39" s="307"/>
      <c r="J39" s="306"/>
      <c r="K39" s="307"/>
      <c r="L39" s="306"/>
      <c r="M39" s="307"/>
      <c r="N39" s="306"/>
      <c r="O39" s="307"/>
      <c r="P39" s="306"/>
      <c r="Q39" s="307"/>
      <c r="R39" s="306"/>
      <c r="S39" s="307"/>
      <c r="T39" s="306"/>
      <c r="U39" s="307"/>
      <c r="V39" s="306"/>
      <c r="W39" s="307"/>
      <c r="X39" s="174">
        <f t="shared" si="0"/>
        <v>0</v>
      </c>
      <c r="Y39" s="174">
        <f t="shared" si="0"/>
        <v>0</v>
      </c>
      <c r="Z39" s="174">
        <f t="shared" si="1"/>
        <v>0</v>
      </c>
    </row>
    <row r="40" spans="1:26" s="75" customFormat="1" ht="24.95" customHeight="1" x14ac:dyDescent="0.15">
      <c r="A40" s="312" t="s">
        <v>69</v>
      </c>
      <c r="B40" s="306"/>
      <c r="C40" s="307"/>
      <c r="D40" s="306"/>
      <c r="E40" s="307"/>
      <c r="F40" s="306"/>
      <c r="G40" s="307"/>
      <c r="H40" s="306"/>
      <c r="I40" s="307"/>
      <c r="J40" s="306"/>
      <c r="K40" s="307"/>
      <c r="L40" s="306"/>
      <c r="M40" s="307"/>
      <c r="N40" s="306"/>
      <c r="O40" s="307"/>
      <c r="P40" s="306"/>
      <c r="Q40" s="307"/>
      <c r="R40" s="306"/>
      <c r="S40" s="307"/>
      <c r="T40" s="306"/>
      <c r="U40" s="307"/>
      <c r="V40" s="306"/>
      <c r="W40" s="307"/>
      <c r="X40" s="174">
        <f t="shared" si="0"/>
        <v>0</v>
      </c>
      <c r="Y40" s="174">
        <f t="shared" si="0"/>
        <v>0</v>
      </c>
      <c r="Z40" s="174">
        <f t="shared" si="1"/>
        <v>0</v>
      </c>
    </row>
    <row r="41" spans="1:26" s="75" customFormat="1" ht="24.95" customHeight="1" x14ac:dyDescent="0.15">
      <c r="A41" s="312" t="s">
        <v>70</v>
      </c>
      <c r="B41" s="306"/>
      <c r="C41" s="307"/>
      <c r="D41" s="306"/>
      <c r="E41" s="307"/>
      <c r="F41" s="306"/>
      <c r="G41" s="307"/>
      <c r="H41" s="306"/>
      <c r="I41" s="307"/>
      <c r="J41" s="306"/>
      <c r="K41" s="307"/>
      <c r="L41" s="306"/>
      <c r="M41" s="307"/>
      <c r="N41" s="306"/>
      <c r="O41" s="307"/>
      <c r="P41" s="306"/>
      <c r="Q41" s="307"/>
      <c r="R41" s="306"/>
      <c r="S41" s="307"/>
      <c r="T41" s="306"/>
      <c r="U41" s="307"/>
      <c r="V41" s="306"/>
      <c r="W41" s="307"/>
      <c r="X41" s="174">
        <f t="shared" si="0"/>
        <v>0</v>
      </c>
      <c r="Y41" s="174">
        <f t="shared" si="0"/>
        <v>0</v>
      </c>
      <c r="Z41" s="174">
        <f t="shared" si="1"/>
        <v>0</v>
      </c>
    </row>
    <row r="42" spans="1:26" s="75" customFormat="1" ht="24.95" customHeight="1" x14ac:dyDescent="0.15">
      <c r="A42" s="312" t="s">
        <v>71</v>
      </c>
      <c r="B42" s="306"/>
      <c r="C42" s="307"/>
      <c r="D42" s="306"/>
      <c r="E42" s="307"/>
      <c r="F42" s="306"/>
      <c r="G42" s="307"/>
      <c r="H42" s="306"/>
      <c r="I42" s="307"/>
      <c r="J42" s="306"/>
      <c r="K42" s="307"/>
      <c r="L42" s="306"/>
      <c r="M42" s="307"/>
      <c r="N42" s="306"/>
      <c r="O42" s="307"/>
      <c r="P42" s="306"/>
      <c r="Q42" s="307"/>
      <c r="R42" s="306"/>
      <c r="S42" s="307"/>
      <c r="T42" s="306"/>
      <c r="U42" s="307"/>
      <c r="V42" s="306"/>
      <c r="W42" s="307"/>
      <c r="X42" s="174">
        <f t="shared" si="0"/>
        <v>0</v>
      </c>
      <c r="Y42" s="174">
        <f t="shared" si="0"/>
        <v>0</v>
      </c>
      <c r="Z42" s="174">
        <f t="shared" si="1"/>
        <v>0</v>
      </c>
    </row>
    <row r="43" spans="1:26" s="75" customFormat="1" ht="24.95" customHeight="1" x14ac:dyDescent="0.15">
      <c r="A43" s="312" t="s">
        <v>72</v>
      </c>
      <c r="B43" s="306"/>
      <c r="C43" s="307"/>
      <c r="D43" s="306"/>
      <c r="E43" s="307"/>
      <c r="F43" s="306"/>
      <c r="G43" s="307"/>
      <c r="H43" s="306"/>
      <c r="I43" s="307"/>
      <c r="J43" s="306"/>
      <c r="K43" s="307"/>
      <c r="L43" s="306"/>
      <c r="M43" s="307"/>
      <c r="N43" s="306"/>
      <c r="O43" s="307"/>
      <c r="P43" s="306"/>
      <c r="Q43" s="307"/>
      <c r="R43" s="306"/>
      <c r="S43" s="307"/>
      <c r="T43" s="306"/>
      <c r="U43" s="307"/>
      <c r="V43" s="306"/>
      <c r="W43" s="307"/>
      <c r="X43" s="174">
        <f t="shared" si="0"/>
        <v>0</v>
      </c>
      <c r="Y43" s="174">
        <f t="shared" si="0"/>
        <v>0</v>
      </c>
      <c r="Z43" s="174">
        <f t="shared" si="1"/>
        <v>0</v>
      </c>
    </row>
    <row r="44" spans="1:26" s="75" customFormat="1" ht="24.95" customHeight="1" x14ac:dyDescent="0.15">
      <c r="A44" s="312" t="s">
        <v>73</v>
      </c>
      <c r="B44" s="306"/>
      <c r="C44" s="307"/>
      <c r="D44" s="306"/>
      <c r="E44" s="307"/>
      <c r="F44" s="306"/>
      <c r="G44" s="307"/>
      <c r="H44" s="306"/>
      <c r="I44" s="307"/>
      <c r="J44" s="306"/>
      <c r="K44" s="307"/>
      <c r="L44" s="306"/>
      <c r="M44" s="307"/>
      <c r="N44" s="306"/>
      <c r="O44" s="307"/>
      <c r="P44" s="306"/>
      <c r="Q44" s="307"/>
      <c r="R44" s="306"/>
      <c r="S44" s="307"/>
      <c r="T44" s="306"/>
      <c r="U44" s="307"/>
      <c r="V44" s="306"/>
      <c r="W44" s="307"/>
      <c r="X44" s="174">
        <f t="shared" si="0"/>
        <v>0</v>
      </c>
      <c r="Y44" s="174">
        <f t="shared" si="0"/>
        <v>0</v>
      </c>
      <c r="Z44" s="174">
        <f t="shared" si="1"/>
        <v>0</v>
      </c>
    </row>
    <row r="45" spans="1:26" s="75" customFormat="1" ht="24.95" customHeight="1" x14ac:dyDescent="0.15">
      <c r="A45" s="312" t="s">
        <v>418</v>
      </c>
      <c r="B45" s="306"/>
      <c r="C45" s="307"/>
      <c r="D45" s="306"/>
      <c r="E45" s="307"/>
      <c r="F45" s="306"/>
      <c r="G45" s="307"/>
      <c r="H45" s="306"/>
      <c r="I45" s="307"/>
      <c r="J45" s="306"/>
      <c r="K45" s="307"/>
      <c r="L45" s="306"/>
      <c r="M45" s="307"/>
      <c r="N45" s="306"/>
      <c r="O45" s="307"/>
      <c r="P45" s="306"/>
      <c r="Q45" s="307"/>
      <c r="R45" s="306"/>
      <c r="S45" s="307"/>
      <c r="T45" s="306"/>
      <c r="U45" s="307"/>
      <c r="V45" s="306"/>
      <c r="W45" s="307"/>
      <c r="X45" s="174">
        <f t="shared" si="0"/>
        <v>0</v>
      </c>
      <c r="Y45" s="174">
        <f t="shared" si="0"/>
        <v>0</v>
      </c>
      <c r="Z45" s="174">
        <f t="shared" si="1"/>
        <v>0</v>
      </c>
    </row>
    <row r="46" spans="1:26" s="75" customFormat="1" ht="24.95" customHeight="1" x14ac:dyDescent="0.15">
      <c r="A46" s="312" t="s">
        <v>74</v>
      </c>
      <c r="B46" s="306"/>
      <c r="C46" s="307"/>
      <c r="D46" s="306"/>
      <c r="E46" s="307"/>
      <c r="F46" s="306"/>
      <c r="G46" s="307"/>
      <c r="H46" s="306"/>
      <c r="I46" s="307"/>
      <c r="J46" s="306"/>
      <c r="K46" s="307"/>
      <c r="L46" s="306"/>
      <c r="M46" s="307"/>
      <c r="N46" s="306"/>
      <c r="O46" s="307"/>
      <c r="P46" s="306"/>
      <c r="Q46" s="307"/>
      <c r="R46" s="306"/>
      <c r="S46" s="307"/>
      <c r="T46" s="306"/>
      <c r="U46" s="307"/>
      <c r="V46" s="306"/>
      <c r="W46" s="307"/>
      <c r="X46" s="174">
        <f t="shared" si="0"/>
        <v>0</v>
      </c>
      <c r="Y46" s="174">
        <f t="shared" si="0"/>
        <v>0</v>
      </c>
      <c r="Z46" s="174">
        <f t="shared" si="1"/>
        <v>0</v>
      </c>
    </row>
    <row r="47" spans="1:26" s="75" customFormat="1" ht="24.95" customHeight="1" x14ac:dyDescent="0.15">
      <c r="A47" s="312" t="s">
        <v>75</v>
      </c>
      <c r="B47" s="308"/>
      <c r="C47" s="309"/>
      <c r="D47" s="308"/>
      <c r="E47" s="309"/>
      <c r="F47" s="308"/>
      <c r="G47" s="309"/>
      <c r="H47" s="308"/>
      <c r="I47" s="309"/>
      <c r="J47" s="308"/>
      <c r="K47" s="309"/>
      <c r="L47" s="308"/>
      <c r="M47" s="309"/>
      <c r="N47" s="308"/>
      <c r="O47" s="309"/>
      <c r="P47" s="308"/>
      <c r="Q47" s="309"/>
      <c r="R47" s="308"/>
      <c r="S47" s="309"/>
      <c r="T47" s="308"/>
      <c r="U47" s="309"/>
      <c r="V47" s="308"/>
      <c r="W47" s="309"/>
      <c r="X47" s="175">
        <f t="shared" si="0"/>
        <v>0</v>
      </c>
      <c r="Y47" s="175">
        <f t="shared" si="0"/>
        <v>0</v>
      </c>
      <c r="Z47" s="175">
        <f t="shared" si="1"/>
        <v>0</v>
      </c>
    </row>
    <row r="48" spans="1:26" s="75" customFormat="1" ht="15" customHeight="1" x14ac:dyDescent="0.15">
      <c r="A48" s="169" t="s">
        <v>76</v>
      </c>
      <c r="B48" s="221">
        <f>SUM(B4:B47)</f>
        <v>0</v>
      </c>
      <c r="C48" s="229">
        <f>SUM(C4:C47)</f>
        <v>0</v>
      </c>
      <c r="D48" s="221">
        <f>SUM(D4:D47)</f>
        <v>0</v>
      </c>
      <c r="E48" s="229">
        <f t="shared" ref="E48:W48" si="2">SUM(E4:E47)</f>
        <v>0</v>
      </c>
      <c r="F48" s="221">
        <f>SUM(F4:F47)</f>
        <v>0</v>
      </c>
      <c r="G48" s="229">
        <f t="shared" si="2"/>
        <v>0</v>
      </c>
      <c r="H48" s="221">
        <f>SUM(H4:H47)</f>
        <v>0</v>
      </c>
      <c r="I48" s="229">
        <f t="shared" si="2"/>
        <v>0</v>
      </c>
      <c r="J48" s="221">
        <f>SUM(J4:J47)</f>
        <v>0</v>
      </c>
      <c r="K48" s="229">
        <f t="shared" si="2"/>
        <v>0</v>
      </c>
      <c r="L48" s="221">
        <f>SUM(L4:L47)</f>
        <v>0</v>
      </c>
      <c r="M48" s="229">
        <f t="shared" si="2"/>
        <v>0</v>
      </c>
      <c r="N48" s="221">
        <f>SUM(N4:N47)</f>
        <v>0</v>
      </c>
      <c r="O48" s="229">
        <f t="shared" si="2"/>
        <v>0</v>
      </c>
      <c r="P48" s="221">
        <f>SUM(P4:P47)</f>
        <v>0</v>
      </c>
      <c r="Q48" s="229">
        <f t="shared" si="2"/>
        <v>0</v>
      </c>
      <c r="R48" s="221">
        <f>SUM(R4:R47)</f>
        <v>0</v>
      </c>
      <c r="S48" s="229">
        <f t="shared" si="2"/>
        <v>0</v>
      </c>
      <c r="T48" s="221">
        <f>SUM(T4:T47)</f>
        <v>0</v>
      </c>
      <c r="U48" s="229">
        <f t="shared" si="2"/>
        <v>0</v>
      </c>
      <c r="V48" s="221">
        <f>SUM(V4:V47)</f>
        <v>0</v>
      </c>
      <c r="W48" s="229">
        <f t="shared" si="2"/>
        <v>0</v>
      </c>
      <c r="X48" s="221">
        <f>SUM(X4:X47)</f>
        <v>0</v>
      </c>
      <c r="Y48" s="221">
        <f>SUM(Y4:Y47)</f>
        <v>0</v>
      </c>
      <c r="Z48" s="229">
        <f>SUM(Z4:Z47)</f>
        <v>0</v>
      </c>
    </row>
    <row r="49" spans="1:26" s="75" customFormat="1" ht="9.9499999999999993" customHeight="1" x14ac:dyDescent="0.15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47"/>
      <c r="Y49" s="58"/>
      <c r="Z49" s="76"/>
    </row>
    <row r="50" spans="1:26" s="78" customFormat="1" ht="13.35" customHeight="1" x14ac:dyDescent="0.3">
      <c r="A50" s="50" t="s">
        <v>80</v>
      </c>
      <c r="B50" s="322"/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51"/>
      <c r="Y50" s="51"/>
      <c r="Z50" s="77"/>
    </row>
    <row r="51" spans="1:26" s="78" customFormat="1" ht="13.35" customHeight="1" x14ac:dyDescent="0.3">
      <c r="A51" s="50" t="s">
        <v>508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51"/>
      <c r="Y51" s="51"/>
      <c r="Z51" s="77"/>
    </row>
    <row r="52" spans="1:26" s="78" customFormat="1" ht="13.35" customHeight="1" x14ac:dyDescent="0.3">
      <c r="A52" s="52" t="s">
        <v>503</v>
      </c>
      <c r="B52" s="52"/>
      <c r="C52" s="52"/>
      <c r="D52" s="52"/>
      <c r="E52" s="52"/>
      <c r="F52" s="52"/>
      <c r="G52" s="52"/>
      <c r="H52" s="51"/>
      <c r="I52" s="51"/>
      <c r="J52" s="51"/>
      <c r="K52" s="51"/>
      <c r="L52" s="51"/>
      <c r="M52" s="51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51"/>
      <c r="Y52" s="51"/>
      <c r="Z52" s="77"/>
    </row>
    <row r="53" spans="1:26" s="78" customFormat="1" ht="13.35" customHeight="1" x14ac:dyDescent="0.3">
      <c r="A53" s="52" t="s">
        <v>81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51"/>
      <c r="Y53" s="51"/>
      <c r="Z53" s="77"/>
    </row>
    <row r="54" spans="1:26" s="78" customFormat="1" ht="26.45" customHeight="1" x14ac:dyDescent="0.3">
      <c r="A54" s="443" t="s">
        <v>420</v>
      </c>
      <c r="B54" s="443"/>
      <c r="C54" s="443"/>
      <c r="D54" s="443"/>
      <c r="E54" s="443"/>
      <c r="F54" s="443"/>
      <c r="G54" s="443"/>
      <c r="H54" s="443"/>
      <c r="I54" s="443"/>
      <c r="J54" s="443"/>
      <c r="K54" s="443"/>
      <c r="L54" s="443"/>
      <c r="M54" s="443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51"/>
      <c r="Y54" s="51"/>
      <c r="Z54" s="77"/>
    </row>
    <row r="55" spans="1:26" s="78" customFormat="1" ht="12" customHeight="1" x14ac:dyDescent="0.3">
      <c r="A55" s="52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51"/>
      <c r="Y55" s="51"/>
      <c r="Z55" s="77"/>
    </row>
    <row r="56" spans="1:26" x14ac:dyDescent="0.3">
      <c r="A56" s="54"/>
      <c r="X56" s="46"/>
      <c r="Y56" s="46"/>
    </row>
    <row r="57" spans="1:26" x14ac:dyDescent="0.3">
      <c r="A57" s="54"/>
      <c r="X57" s="46"/>
      <c r="Y57" s="46"/>
    </row>
    <row r="58" spans="1:26" x14ac:dyDescent="0.3">
      <c r="A58" s="54"/>
      <c r="X58" s="46"/>
      <c r="Y58" s="46"/>
    </row>
    <row r="59" spans="1:26" x14ac:dyDescent="0.3">
      <c r="A59" s="54"/>
      <c r="X59" s="46"/>
      <c r="Y59" s="46"/>
    </row>
    <row r="60" spans="1:26" x14ac:dyDescent="0.3">
      <c r="A60" s="54"/>
      <c r="X60" s="46"/>
      <c r="Y60" s="46"/>
    </row>
    <row r="61" spans="1:26" x14ac:dyDescent="0.3">
      <c r="A61" s="54"/>
      <c r="X61" s="46"/>
      <c r="Y61" s="46"/>
    </row>
    <row r="62" spans="1:26" x14ac:dyDescent="0.3">
      <c r="A62" s="54"/>
      <c r="X62" s="46"/>
      <c r="Y62" s="46"/>
    </row>
    <row r="63" spans="1:26" x14ac:dyDescent="0.3">
      <c r="A63" s="54"/>
    </row>
    <row r="64" spans="1:26" x14ac:dyDescent="0.3">
      <c r="A64" s="54"/>
    </row>
  </sheetData>
  <sheetProtection algorithmName="SHA-512" hashValue="u7NEz7Lqgis2S2IOBrwArKQAQKMggF/OM3ohVWPfc+2Q3VwKk4HlVAoin2jzq0ULMExYY1pb4OZ6FJxstluEow==" saltValue="GJUwkL81MY2Oqvb++D7elA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AF64"/>
  <sheetViews>
    <sheetView showGridLines="0" zoomScaleNormal="100" workbookViewId="0">
      <pane xSplit="1" ySplit="3" topLeftCell="V4" activePane="bottomRight" state="frozen"/>
      <selection pane="topRight"/>
      <selection pane="bottomLeft"/>
      <selection pane="bottomRight" activeCell="AB20" sqref="AB20"/>
    </sheetView>
  </sheetViews>
  <sheetFormatPr defaultColWidth="9.140625" defaultRowHeight="15" x14ac:dyDescent="0.3"/>
  <cols>
    <col min="1" max="1" width="30.7109375" style="79" customWidth="1"/>
    <col min="2" max="29" width="8.7109375" style="79" customWidth="1"/>
    <col min="30" max="31" width="8.7109375" style="54" customWidth="1"/>
    <col min="32" max="32" width="8.7109375" style="79" customWidth="1"/>
    <col min="33" max="16384" width="9.140625" style="79"/>
  </cols>
  <sheetData>
    <row r="1" spans="1:32" s="80" customFormat="1" ht="30" customHeight="1" x14ac:dyDescent="0.2">
      <c r="A1" s="459" t="s">
        <v>160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59"/>
      <c r="S1" s="459"/>
      <c r="T1" s="459"/>
      <c r="U1" s="459"/>
      <c r="V1" s="459"/>
      <c r="W1" s="459"/>
      <c r="X1" s="459"/>
      <c r="Y1" s="459"/>
      <c r="Z1" s="459"/>
      <c r="AA1" s="459"/>
      <c r="AB1" s="459"/>
      <c r="AC1" s="459"/>
      <c r="AD1" s="459"/>
      <c r="AE1" s="459"/>
      <c r="AF1" s="459"/>
    </row>
    <row r="2" spans="1:32" s="76" customFormat="1" ht="39.950000000000003" customHeight="1" x14ac:dyDescent="0.15">
      <c r="A2" s="452" t="s">
        <v>151</v>
      </c>
      <c r="B2" s="452" t="s">
        <v>152</v>
      </c>
      <c r="C2" s="452"/>
      <c r="D2" s="452" t="s">
        <v>161</v>
      </c>
      <c r="E2" s="452"/>
      <c r="F2" s="452" t="s">
        <v>162</v>
      </c>
      <c r="G2" s="452"/>
      <c r="H2" s="452" t="s">
        <v>163</v>
      </c>
      <c r="I2" s="452"/>
      <c r="J2" s="452" t="s">
        <v>155</v>
      </c>
      <c r="K2" s="452"/>
      <c r="L2" s="452" t="s">
        <v>164</v>
      </c>
      <c r="M2" s="452"/>
      <c r="N2" s="452" t="s">
        <v>165</v>
      </c>
      <c r="O2" s="452"/>
      <c r="P2" s="452" t="s">
        <v>166</v>
      </c>
      <c r="Q2" s="452"/>
      <c r="R2" s="452" t="s">
        <v>167</v>
      </c>
      <c r="S2" s="452"/>
      <c r="T2" s="452" t="s">
        <v>168</v>
      </c>
      <c r="U2" s="452"/>
      <c r="V2" s="452" t="s">
        <v>169</v>
      </c>
      <c r="W2" s="452"/>
      <c r="X2" s="452" t="s">
        <v>456</v>
      </c>
      <c r="Y2" s="452"/>
      <c r="Z2" s="452" t="s">
        <v>399</v>
      </c>
      <c r="AA2" s="452"/>
      <c r="AB2" s="452" t="s">
        <v>170</v>
      </c>
      <c r="AC2" s="452"/>
      <c r="AD2" s="452" t="s">
        <v>40</v>
      </c>
      <c r="AE2" s="452"/>
      <c r="AF2" s="452" t="s">
        <v>76</v>
      </c>
    </row>
    <row r="3" spans="1:32" s="76" customFormat="1" ht="15" customHeight="1" x14ac:dyDescent="0.15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57" t="s">
        <v>41</v>
      </c>
      <c r="Y3" s="57" t="s">
        <v>42</v>
      </c>
      <c r="Z3" s="57" t="s">
        <v>41</v>
      </c>
      <c r="AA3" s="57" t="s">
        <v>42</v>
      </c>
      <c r="AB3" s="57" t="s">
        <v>41</v>
      </c>
      <c r="AC3" s="57" t="s">
        <v>42</v>
      </c>
      <c r="AD3" s="57" t="s">
        <v>41</v>
      </c>
      <c r="AE3" s="57" t="s">
        <v>42</v>
      </c>
      <c r="AF3" s="452"/>
    </row>
    <row r="4" spans="1:32" s="76" customFormat="1" ht="24.95" customHeight="1" x14ac:dyDescent="0.15">
      <c r="A4" s="312" t="s">
        <v>43</v>
      </c>
      <c r="B4" s="253"/>
      <c r="C4" s="298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253"/>
      <c r="Q4" s="298"/>
      <c r="R4" s="253"/>
      <c r="S4" s="298"/>
      <c r="T4" s="253"/>
      <c r="U4" s="298"/>
      <c r="V4" s="253"/>
      <c r="W4" s="298"/>
      <c r="X4" s="253"/>
      <c r="Y4" s="298"/>
      <c r="Z4" s="253"/>
      <c r="AA4" s="298"/>
      <c r="AB4" s="253"/>
      <c r="AC4" s="298"/>
      <c r="AD4" s="176">
        <f>B4+D4+F4+H4+J4+L4+N4+P4+R4+T4+V4+X4+Z4+AB4</f>
        <v>0</v>
      </c>
      <c r="AE4" s="176">
        <f>C4+E4+G4+I4+K4+M4+O4+Q4+S4+U4+W4+Y4+AA4+AC4</f>
        <v>0</v>
      </c>
      <c r="AF4" s="176">
        <f>AD4+AE4</f>
        <v>0</v>
      </c>
    </row>
    <row r="5" spans="1:32" s="76" customFormat="1" ht="24.95" customHeight="1" x14ac:dyDescent="0.15">
      <c r="A5" s="312" t="s">
        <v>407</v>
      </c>
      <c r="B5" s="255"/>
      <c r="C5" s="299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255"/>
      <c r="Q5" s="299"/>
      <c r="R5" s="255"/>
      <c r="S5" s="299"/>
      <c r="T5" s="255"/>
      <c r="U5" s="299"/>
      <c r="V5" s="255"/>
      <c r="W5" s="299"/>
      <c r="X5" s="255"/>
      <c r="Y5" s="299"/>
      <c r="Z5" s="255"/>
      <c r="AA5" s="299"/>
      <c r="AB5" s="255"/>
      <c r="AC5" s="299"/>
      <c r="AD5" s="178">
        <f t="shared" ref="AD5:AE47" si="0">B5+D5+F5+H5+J5+L5+N5+P5+R5+T5+V5+X5+Z5+AB5</f>
        <v>0</v>
      </c>
      <c r="AE5" s="178">
        <f t="shared" si="0"/>
        <v>0</v>
      </c>
      <c r="AF5" s="178">
        <f t="shared" ref="AF5:AF47" si="1">AD5+AE5</f>
        <v>0</v>
      </c>
    </row>
    <row r="6" spans="1:32" s="76" customFormat="1" ht="24.95" customHeight="1" x14ac:dyDescent="0.15">
      <c r="A6" s="312" t="s">
        <v>408</v>
      </c>
      <c r="B6" s="255"/>
      <c r="C6" s="299"/>
      <c r="D6" s="255"/>
      <c r="E6" s="299"/>
      <c r="F6" s="255"/>
      <c r="G6" s="299"/>
      <c r="H6" s="255"/>
      <c r="I6" s="299"/>
      <c r="J6" s="255"/>
      <c r="K6" s="299"/>
      <c r="L6" s="255"/>
      <c r="M6" s="299"/>
      <c r="N6" s="255"/>
      <c r="O6" s="299"/>
      <c r="P6" s="255"/>
      <c r="Q6" s="299"/>
      <c r="R6" s="255"/>
      <c r="S6" s="299"/>
      <c r="T6" s="255"/>
      <c r="U6" s="299"/>
      <c r="V6" s="255"/>
      <c r="W6" s="299"/>
      <c r="X6" s="255"/>
      <c r="Y6" s="299"/>
      <c r="Z6" s="255"/>
      <c r="AA6" s="299"/>
      <c r="AB6" s="255"/>
      <c r="AC6" s="299"/>
      <c r="AD6" s="178">
        <f t="shared" si="0"/>
        <v>0</v>
      </c>
      <c r="AE6" s="178">
        <f t="shared" si="0"/>
        <v>0</v>
      </c>
      <c r="AF6" s="178">
        <f t="shared" si="1"/>
        <v>0</v>
      </c>
    </row>
    <row r="7" spans="1:32" s="76" customFormat="1" ht="24.95" customHeight="1" x14ac:dyDescent="0.15">
      <c r="A7" s="312" t="s">
        <v>409</v>
      </c>
      <c r="B7" s="255"/>
      <c r="C7" s="299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255"/>
      <c r="Q7" s="299"/>
      <c r="R7" s="255"/>
      <c r="S7" s="299"/>
      <c r="T7" s="255"/>
      <c r="U7" s="299"/>
      <c r="V7" s="255"/>
      <c r="W7" s="299"/>
      <c r="X7" s="255"/>
      <c r="Y7" s="299"/>
      <c r="Z7" s="255"/>
      <c r="AA7" s="299"/>
      <c r="AB7" s="255"/>
      <c r="AC7" s="299"/>
      <c r="AD7" s="178">
        <f t="shared" si="0"/>
        <v>0</v>
      </c>
      <c r="AE7" s="178">
        <f t="shared" si="0"/>
        <v>0</v>
      </c>
      <c r="AF7" s="178">
        <f t="shared" si="1"/>
        <v>0</v>
      </c>
    </row>
    <row r="8" spans="1:32" s="76" customFormat="1" ht="24.95" customHeight="1" x14ac:dyDescent="0.15">
      <c r="A8" s="312" t="s">
        <v>410</v>
      </c>
      <c r="B8" s="255"/>
      <c r="C8" s="299"/>
      <c r="D8" s="255"/>
      <c r="E8" s="299"/>
      <c r="F8" s="255"/>
      <c r="G8" s="299"/>
      <c r="H8" s="255"/>
      <c r="I8" s="299"/>
      <c r="J8" s="255"/>
      <c r="K8" s="299"/>
      <c r="L8" s="255"/>
      <c r="M8" s="299"/>
      <c r="N8" s="255"/>
      <c r="O8" s="299"/>
      <c r="P8" s="255"/>
      <c r="Q8" s="299"/>
      <c r="R8" s="255"/>
      <c r="S8" s="299"/>
      <c r="T8" s="255"/>
      <c r="U8" s="299"/>
      <c r="V8" s="255"/>
      <c r="W8" s="299"/>
      <c r="X8" s="255"/>
      <c r="Y8" s="299"/>
      <c r="Z8" s="255"/>
      <c r="AA8" s="299"/>
      <c r="AB8" s="255"/>
      <c r="AC8" s="299"/>
      <c r="AD8" s="178">
        <f t="shared" si="0"/>
        <v>0</v>
      </c>
      <c r="AE8" s="178">
        <f t="shared" si="0"/>
        <v>0</v>
      </c>
      <c r="AF8" s="178">
        <f t="shared" si="1"/>
        <v>0</v>
      </c>
    </row>
    <row r="9" spans="1:32" s="76" customFormat="1" ht="24.95" customHeight="1" x14ac:dyDescent="0.15">
      <c r="A9" s="312" t="s">
        <v>411</v>
      </c>
      <c r="B9" s="255"/>
      <c r="C9" s="299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255"/>
      <c r="Q9" s="299"/>
      <c r="R9" s="255"/>
      <c r="S9" s="299"/>
      <c r="T9" s="255"/>
      <c r="U9" s="299"/>
      <c r="V9" s="255"/>
      <c r="W9" s="299"/>
      <c r="X9" s="255"/>
      <c r="Y9" s="299"/>
      <c r="Z9" s="255"/>
      <c r="AA9" s="299"/>
      <c r="AB9" s="255"/>
      <c r="AC9" s="299"/>
      <c r="AD9" s="178">
        <f t="shared" si="0"/>
        <v>0</v>
      </c>
      <c r="AE9" s="178">
        <f t="shared" si="0"/>
        <v>0</v>
      </c>
      <c r="AF9" s="178">
        <f t="shared" si="1"/>
        <v>0</v>
      </c>
    </row>
    <row r="10" spans="1:32" s="76" customFormat="1" ht="24.95" customHeight="1" x14ac:dyDescent="0.15">
      <c r="A10" s="312" t="s">
        <v>44</v>
      </c>
      <c r="B10" s="255"/>
      <c r="C10" s="299"/>
      <c r="D10" s="255"/>
      <c r="E10" s="299"/>
      <c r="F10" s="255"/>
      <c r="G10" s="299"/>
      <c r="H10" s="255"/>
      <c r="I10" s="299"/>
      <c r="J10" s="255"/>
      <c r="K10" s="299"/>
      <c r="L10" s="255"/>
      <c r="M10" s="299"/>
      <c r="N10" s="255"/>
      <c r="O10" s="299"/>
      <c r="P10" s="255"/>
      <c r="Q10" s="299"/>
      <c r="R10" s="255"/>
      <c r="S10" s="299"/>
      <c r="T10" s="255"/>
      <c r="U10" s="299"/>
      <c r="V10" s="255"/>
      <c r="W10" s="299"/>
      <c r="X10" s="255"/>
      <c r="Y10" s="299">
        <v>2</v>
      </c>
      <c r="Z10" s="255"/>
      <c r="AA10" s="299"/>
      <c r="AB10" s="255"/>
      <c r="AC10" s="299"/>
      <c r="AD10" s="178">
        <f t="shared" si="0"/>
        <v>0</v>
      </c>
      <c r="AE10" s="178">
        <f t="shared" si="0"/>
        <v>2</v>
      </c>
      <c r="AF10" s="178">
        <f t="shared" si="1"/>
        <v>2</v>
      </c>
    </row>
    <row r="11" spans="1:32" s="76" customFormat="1" ht="24.95" customHeight="1" x14ac:dyDescent="0.15">
      <c r="A11" s="312" t="s">
        <v>45</v>
      </c>
      <c r="B11" s="255"/>
      <c r="C11" s="299"/>
      <c r="D11" s="255"/>
      <c r="E11" s="299"/>
      <c r="F11" s="255">
        <v>1</v>
      </c>
      <c r="G11" s="299">
        <v>1</v>
      </c>
      <c r="H11" s="255"/>
      <c r="I11" s="299"/>
      <c r="J11" s="255"/>
      <c r="K11" s="299"/>
      <c r="L11" s="255"/>
      <c r="M11" s="299"/>
      <c r="N11" s="255"/>
      <c r="O11" s="299"/>
      <c r="P11" s="255"/>
      <c r="Q11" s="299"/>
      <c r="R11" s="255"/>
      <c r="S11" s="299"/>
      <c r="T11" s="255"/>
      <c r="U11" s="299"/>
      <c r="V11" s="255"/>
      <c r="W11" s="299"/>
      <c r="X11" s="255"/>
      <c r="Y11" s="299">
        <v>1</v>
      </c>
      <c r="Z11" s="255"/>
      <c r="AA11" s="299"/>
      <c r="AB11" s="255"/>
      <c r="AC11" s="299"/>
      <c r="AD11" s="178">
        <f t="shared" si="0"/>
        <v>1</v>
      </c>
      <c r="AE11" s="178">
        <f t="shared" si="0"/>
        <v>2</v>
      </c>
      <c r="AF11" s="178">
        <f t="shared" si="1"/>
        <v>3</v>
      </c>
    </row>
    <row r="12" spans="1:32" s="76" customFormat="1" ht="24.95" customHeight="1" x14ac:dyDescent="0.15">
      <c r="A12" s="312" t="s">
        <v>46</v>
      </c>
      <c r="B12" s="255"/>
      <c r="C12" s="299"/>
      <c r="D12" s="255"/>
      <c r="E12" s="299"/>
      <c r="F12" s="255"/>
      <c r="G12" s="299"/>
      <c r="H12" s="255"/>
      <c r="I12" s="299"/>
      <c r="J12" s="255"/>
      <c r="K12" s="299"/>
      <c r="L12" s="255"/>
      <c r="M12" s="299"/>
      <c r="N12" s="255"/>
      <c r="O12" s="299"/>
      <c r="P12" s="255"/>
      <c r="Q12" s="299"/>
      <c r="R12" s="255"/>
      <c r="S12" s="299"/>
      <c r="T12" s="255"/>
      <c r="U12" s="299"/>
      <c r="V12" s="255"/>
      <c r="W12" s="299"/>
      <c r="X12" s="255"/>
      <c r="Y12" s="299"/>
      <c r="Z12" s="255"/>
      <c r="AA12" s="299"/>
      <c r="AB12" s="255"/>
      <c r="AC12" s="299"/>
      <c r="AD12" s="178">
        <f t="shared" si="0"/>
        <v>0</v>
      </c>
      <c r="AE12" s="178">
        <f t="shared" si="0"/>
        <v>0</v>
      </c>
      <c r="AF12" s="178">
        <f t="shared" si="1"/>
        <v>0</v>
      </c>
    </row>
    <row r="13" spans="1:32" s="76" customFormat="1" ht="24.95" customHeight="1" x14ac:dyDescent="0.15">
      <c r="A13" s="312" t="s">
        <v>47</v>
      </c>
      <c r="B13" s="255"/>
      <c r="C13" s="299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255"/>
      <c r="Q13" s="299"/>
      <c r="R13" s="255"/>
      <c r="S13" s="299"/>
      <c r="T13" s="255"/>
      <c r="U13" s="299"/>
      <c r="V13" s="255"/>
      <c r="W13" s="299"/>
      <c r="X13" s="255"/>
      <c r="Y13" s="299"/>
      <c r="Z13" s="255"/>
      <c r="AA13" s="299"/>
      <c r="AB13" s="255"/>
      <c r="AC13" s="299"/>
      <c r="AD13" s="178">
        <f t="shared" si="0"/>
        <v>0</v>
      </c>
      <c r="AE13" s="178">
        <f t="shared" si="0"/>
        <v>0</v>
      </c>
      <c r="AF13" s="178">
        <f t="shared" si="1"/>
        <v>0</v>
      </c>
    </row>
    <row r="14" spans="1:32" s="76" customFormat="1" ht="24.95" customHeight="1" x14ac:dyDescent="0.15">
      <c r="A14" s="312" t="s">
        <v>48</v>
      </c>
      <c r="B14" s="255"/>
      <c r="C14" s="299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255"/>
      <c r="Q14" s="299"/>
      <c r="R14" s="255"/>
      <c r="S14" s="299"/>
      <c r="T14" s="255"/>
      <c r="U14" s="299"/>
      <c r="V14" s="255"/>
      <c r="W14" s="299"/>
      <c r="X14" s="255"/>
      <c r="Y14" s="299"/>
      <c r="Z14" s="255"/>
      <c r="AA14" s="299"/>
      <c r="AB14" s="255"/>
      <c r="AC14" s="299"/>
      <c r="AD14" s="178">
        <f t="shared" si="0"/>
        <v>0</v>
      </c>
      <c r="AE14" s="178">
        <f t="shared" si="0"/>
        <v>0</v>
      </c>
      <c r="AF14" s="178">
        <f t="shared" si="1"/>
        <v>0</v>
      </c>
    </row>
    <row r="15" spans="1:32" s="76" customFormat="1" ht="24.95" customHeight="1" x14ac:dyDescent="0.15">
      <c r="A15" s="312" t="s">
        <v>49</v>
      </c>
      <c r="B15" s="255"/>
      <c r="C15" s="299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255"/>
      <c r="Q15" s="299"/>
      <c r="R15" s="255"/>
      <c r="S15" s="299"/>
      <c r="T15" s="255"/>
      <c r="U15" s="299"/>
      <c r="V15" s="255"/>
      <c r="W15" s="299"/>
      <c r="X15" s="255"/>
      <c r="Y15" s="299"/>
      <c r="Z15" s="255"/>
      <c r="AA15" s="299"/>
      <c r="AB15" s="255"/>
      <c r="AC15" s="299"/>
      <c r="AD15" s="178">
        <f t="shared" si="0"/>
        <v>0</v>
      </c>
      <c r="AE15" s="178">
        <f t="shared" si="0"/>
        <v>0</v>
      </c>
      <c r="AF15" s="178">
        <f t="shared" si="1"/>
        <v>0</v>
      </c>
    </row>
    <row r="16" spans="1:32" s="76" customFormat="1" ht="24.95" customHeight="1" x14ac:dyDescent="0.15">
      <c r="A16" s="312" t="s">
        <v>50</v>
      </c>
      <c r="B16" s="255"/>
      <c r="C16" s="299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255"/>
      <c r="Q16" s="299"/>
      <c r="R16" s="255"/>
      <c r="S16" s="299"/>
      <c r="T16" s="255"/>
      <c r="U16" s="299"/>
      <c r="V16" s="255"/>
      <c r="W16" s="299"/>
      <c r="X16" s="255"/>
      <c r="Y16" s="299"/>
      <c r="Z16" s="255"/>
      <c r="AA16" s="299"/>
      <c r="AB16" s="255"/>
      <c r="AC16" s="299"/>
      <c r="AD16" s="178">
        <f t="shared" si="0"/>
        <v>0</v>
      </c>
      <c r="AE16" s="178">
        <f t="shared" si="0"/>
        <v>0</v>
      </c>
      <c r="AF16" s="178">
        <f t="shared" si="1"/>
        <v>0</v>
      </c>
    </row>
    <row r="17" spans="1:32" s="76" customFormat="1" ht="24.95" customHeight="1" x14ac:dyDescent="0.15">
      <c r="A17" s="312" t="s">
        <v>469</v>
      </c>
      <c r="B17" s="255"/>
      <c r="C17" s="299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255"/>
      <c r="Q17" s="299"/>
      <c r="R17" s="255"/>
      <c r="S17" s="299"/>
      <c r="T17" s="255"/>
      <c r="U17" s="299"/>
      <c r="V17" s="255"/>
      <c r="W17" s="299"/>
      <c r="X17" s="255"/>
      <c r="Y17" s="299"/>
      <c r="Z17" s="255"/>
      <c r="AA17" s="299"/>
      <c r="AB17" s="255"/>
      <c r="AC17" s="299"/>
      <c r="AD17" s="178">
        <f t="shared" si="0"/>
        <v>0</v>
      </c>
      <c r="AE17" s="178">
        <f t="shared" si="0"/>
        <v>0</v>
      </c>
      <c r="AF17" s="178">
        <f t="shared" si="1"/>
        <v>0</v>
      </c>
    </row>
    <row r="18" spans="1:32" s="76" customFormat="1" ht="24.95" customHeight="1" x14ac:dyDescent="0.15">
      <c r="A18" s="312" t="s">
        <v>53</v>
      </c>
      <c r="B18" s="255"/>
      <c r="C18" s="299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255"/>
      <c r="Q18" s="299"/>
      <c r="R18" s="255"/>
      <c r="S18" s="299"/>
      <c r="T18" s="255"/>
      <c r="U18" s="299"/>
      <c r="V18" s="255"/>
      <c r="W18" s="299"/>
      <c r="X18" s="255"/>
      <c r="Y18" s="299"/>
      <c r="Z18" s="255"/>
      <c r="AA18" s="299"/>
      <c r="AB18" s="255"/>
      <c r="AC18" s="299"/>
      <c r="AD18" s="178">
        <f t="shared" si="0"/>
        <v>0</v>
      </c>
      <c r="AE18" s="178">
        <f t="shared" si="0"/>
        <v>0</v>
      </c>
      <c r="AF18" s="178">
        <f t="shared" si="1"/>
        <v>0</v>
      </c>
    </row>
    <row r="19" spans="1:32" s="76" customFormat="1" ht="24.95" customHeight="1" x14ac:dyDescent="0.15">
      <c r="A19" s="312" t="s">
        <v>54</v>
      </c>
      <c r="B19" s="255"/>
      <c r="C19" s="299"/>
      <c r="D19" s="255"/>
      <c r="E19" s="299">
        <v>1</v>
      </c>
      <c r="F19" s="255"/>
      <c r="G19" s="299"/>
      <c r="H19" s="255"/>
      <c r="I19" s="299"/>
      <c r="J19" s="255"/>
      <c r="K19" s="299"/>
      <c r="L19" s="255"/>
      <c r="M19" s="299"/>
      <c r="N19" s="255"/>
      <c r="O19" s="299"/>
      <c r="P19" s="255"/>
      <c r="Q19" s="299"/>
      <c r="R19" s="255"/>
      <c r="S19" s="299"/>
      <c r="T19" s="255"/>
      <c r="U19" s="299"/>
      <c r="V19" s="255"/>
      <c r="W19" s="299"/>
      <c r="X19" s="255"/>
      <c r="Y19" s="299"/>
      <c r="Z19" s="255"/>
      <c r="AA19" s="299"/>
      <c r="AB19" s="255"/>
      <c r="AC19" s="299"/>
      <c r="AD19" s="178">
        <f t="shared" si="0"/>
        <v>0</v>
      </c>
      <c r="AE19" s="178">
        <f t="shared" si="0"/>
        <v>1</v>
      </c>
      <c r="AF19" s="178">
        <f t="shared" si="1"/>
        <v>1</v>
      </c>
    </row>
    <row r="20" spans="1:32" s="76" customFormat="1" ht="24.95" customHeight="1" x14ac:dyDescent="0.15">
      <c r="A20" s="312" t="s">
        <v>55</v>
      </c>
      <c r="B20" s="255"/>
      <c r="C20" s="299"/>
      <c r="D20" s="255">
        <v>31</v>
      </c>
      <c r="E20" s="299">
        <v>23</v>
      </c>
      <c r="F20" s="255">
        <v>5</v>
      </c>
      <c r="G20" s="299">
        <v>1</v>
      </c>
      <c r="H20" s="255"/>
      <c r="I20" s="299"/>
      <c r="J20" s="255"/>
      <c r="K20" s="299"/>
      <c r="L20" s="255"/>
      <c r="M20" s="299"/>
      <c r="N20" s="255"/>
      <c r="O20" s="299"/>
      <c r="P20" s="255"/>
      <c r="Q20" s="299"/>
      <c r="R20" s="255"/>
      <c r="S20" s="299"/>
      <c r="T20" s="255"/>
      <c r="U20" s="299"/>
      <c r="V20" s="255"/>
      <c r="W20" s="299"/>
      <c r="X20" s="255"/>
      <c r="Y20" s="299"/>
      <c r="Z20" s="255"/>
      <c r="AA20" s="299"/>
      <c r="AB20" s="255">
        <v>9</v>
      </c>
      <c r="AC20" s="299">
        <v>5</v>
      </c>
      <c r="AD20" s="178">
        <f t="shared" si="0"/>
        <v>45</v>
      </c>
      <c r="AE20" s="178">
        <f t="shared" si="0"/>
        <v>29</v>
      </c>
      <c r="AF20" s="178">
        <f t="shared" si="1"/>
        <v>74</v>
      </c>
    </row>
    <row r="21" spans="1:32" s="76" customFormat="1" ht="24.95" customHeight="1" x14ac:dyDescent="0.15">
      <c r="A21" s="312" t="s">
        <v>56</v>
      </c>
      <c r="B21" s="255"/>
      <c r="C21" s="299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255"/>
      <c r="Q21" s="299"/>
      <c r="R21" s="255"/>
      <c r="S21" s="299"/>
      <c r="T21" s="255"/>
      <c r="U21" s="299"/>
      <c r="V21" s="255"/>
      <c r="W21" s="299"/>
      <c r="X21" s="255"/>
      <c r="Y21" s="299"/>
      <c r="Z21" s="255"/>
      <c r="AA21" s="299"/>
      <c r="AB21" s="255"/>
      <c r="AC21" s="299"/>
      <c r="AD21" s="178">
        <f t="shared" si="0"/>
        <v>0</v>
      </c>
      <c r="AE21" s="178">
        <f t="shared" si="0"/>
        <v>0</v>
      </c>
      <c r="AF21" s="178">
        <f t="shared" si="1"/>
        <v>0</v>
      </c>
    </row>
    <row r="22" spans="1:32" s="76" customFormat="1" ht="24.95" customHeight="1" x14ac:dyDescent="0.15">
      <c r="A22" s="312" t="s">
        <v>57</v>
      </c>
      <c r="B22" s="255"/>
      <c r="C22" s="299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255"/>
      <c r="Q22" s="299"/>
      <c r="R22" s="255"/>
      <c r="S22" s="299"/>
      <c r="T22" s="255"/>
      <c r="U22" s="299"/>
      <c r="V22" s="255"/>
      <c r="W22" s="299"/>
      <c r="X22" s="255"/>
      <c r="Y22" s="299"/>
      <c r="Z22" s="255"/>
      <c r="AA22" s="299"/>
      <c r="AB22" s="255"/>
      <c r="AC22" s="299"/>
      <c r="AD22" s="178">
        <f t="shared" si="0"/>
        <v>0</v>
      </c>
      <c r="AE22" s="178">
        <f t="shared" si="0"/>
        <v>0</v>
      </c>
      <c r="AF22" s="178">
        <f t="shared" si="1"/>
        <v>0</v>
      </c>
    </row>
    <row r="23" spans="1:32" s="76" customFormat="1" ht="24.95" customHeight="1" x14ac:dyDescent="0.15">
      <c r="A23" s="312" t="s">
        <v>58</v>
      </c>
      <c r="B23" s="255"/>
      <c r="C23" s="299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255"/>
      <c r="Q23" s="299"/>
      <c r="R23" s="255"/>
      <c r="S23" s="299"/>
      <c r="T23" s="255"/>
      <c r="U23" s="299"/>
      <c r="V23" s="255"/>
      <c r="W23" s="299"/>
      <c r="X23" s="255"/>
      <c r="Y23" s="299"/>
      <c r="Z23" s="255"/>
      <c r="AA23" s="299"/>
      <c r="AB23" s="255"/>
      <c r="AC23" s="299"/>
      <c r="AD23" s="178">
        <f t="shared" si="0"/>
        <v>0</v>
      </c>
      <c r="AE23" s="178">
        <f t="shared" si="0"/>
        <v>0</v>
      </c>
      <c r="AF23" s="178">
        <f t="shared" si="1"/>
        <v>0</v>
      </c>
    </row>
    <row r="24" spans="1:32" s="76" customFormat="1" ht="24.95" customHeight="1" x14ac:dyDescent="0.15">
      <c r="A24" s="312" t="s">
        <v>59</v>
      </c>
      <c r="B24" s="255"/>
      <c r="C24" s="299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255"/>
      <c r="Q24" s="299"/>
      <c r="R24" s="255"/>
      <c r="S24" s="299"/>
      <c r="T24" s="255"/>
      <c r="U24" s="299"/>
      <c r="V24" s="255"/>
      <c r="W24" s="299"/>
      <c r="X24" s="255"/>
      <c r="Y24" s="299"/>
      <c r="Z24" s="255"/>
      <c r="AA24" s="299"/>
      <c r="AB24" s="255"/>
      <c r="AC24" s="299"/>
      <c r="AD24" s="178">
        <f t="shared" si="0"/>
        <v>0</v>
      </c>
      <c r="AE24" s="178">
        <f t="shared" si="0"/>
        <v>0</v>
      </c>
      <c r="AF24" s="178">
        <f t="shared" si="1"/>
        <v>0</v>
      </c>
    </row>
    <row r="25" spans="1:32" s="76" customFormat="1" ht="24.95" customHeight="1" x14ac:dyDescent="0.15">
      <c r="A25" s="312" t="s">
        <v>60</v>
      </c>
      <c r="B25" s="255"/>
      <c r="C25" s="299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255"/>
      <c r="Q25" s="299"/>
      <c r="R25" s="255"/>
      <c r="S25" s="299"/>
      <c r="T25" s="255"/>
      <c r="U25" s="299"/>
      <c r="V25" s="255"/>
      <c r="W25" s="299"/>
      <c r="X25" s="255"/>
      <c r="Y25" s="299"/>
      <c r="Z25" s="255"/>
      <c r="AA25" s="299"/>
      <c r="AB25" s="255"/>
      <c r="AC25" s="299"/>
      <c r="AD25" s="178">
        <f t="shared" si="0"/>
        <v>0</v>
      </c>
      <c r="AE25" s="178">
        <f t="shared" si="0"/>
        <v>0</v>
      </c>
      <c r="AF25" s="178">
        <f t="shared" si="1"/>
        <v>0</v>
      </c>
    </row>
    <row r="26" spans="1:32" s="76" customFormat="1" ht="24.95" customHeight="1" x14ac:dyDescent="0.15">
      <c r="A26" s="312" t="s">
        <v>61</v>
      </c>
      <c r="B26" s="255"/>
      <c r="C26" s="299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255"/>
      <c r="Q26" s="299"/>
      <c r="R26" s="255"/>
      <c r="S26" s="299"/>
      <c r="T26" s="255"/>
      <c r="U26" s="299"/>
      <c r="V26" s="255"/>
      <c r="W26" s="299"/>
      <c r="X26" s="255"/>
      <c r="Y26" s="299"/>
      <c r="Z26" s="255"/>
      <c r="AA26" s="299"/>
      <c r="AB26" s="255"/>
      <c r="AC26" s="299"/>
      <c r="AD26" s="178">
        <f t="shared" si="0"/>
        <v>0</v>
      </c>
      <c r="AE26" s="178">
        <f t="shared" si="0"/>
        <v>0</v>
      </c>
      <c r="AF26" s="178">
        <f t="shared" si="1"/>
        <v>0</v>
      </c>
    </row>
    <row r="27" spans="1:32" s="76" customFormat="1" ht="24.95" customHeight="1" x14ac:dyDescent="0.15">
      <c r="A27" s="312" t="s">
        <v>62</v>
      </c>
      <c r="B27" s="255"/>
      <c r="C27" s="299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255"/>
      <c r="Q27" s="299"/>
      <c r="R27" s="255"/>
      <c r="S27" s="299"/>
      <c r="T27" s="255"/>
      <c r="U27" s="299"/>
      <c r="V27" s="255"/>
      <c r="W27" s="299"/>
      <c r="X27" s="255"/>
      <c r="Y27" s="299"/>
      <c r="Z27" s="255"/>
      <c r="AA27" s="299"/>
      <c r="AB27" s="255"/>
      <c r="AC27" s="299"/>
      <c r="AD27" s="178">
        <f t="shared" si="0"/>
        <v>0</v>
      </c>
      <c r="AE27" s="178">
        <f t="shared" si="0"/>
        <v>0</v>
      </c>
      <c r="AF27" s="178">
        <f t="shared" si="1"/>
        <v>0</v>
      </c>
    </row>
    <row r="28" spans="1:32" s="76" customFormat="1" ht="24.95" customHeight="1" x14ac:dyDescent="0.15">
      <c r="A28" s="312" t="s">
        <v>63</v>
      </c>
      <c r="B28" s="255"/>
      <c r="C28" s="299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255"/>
      <c r="Q28" s="299"/>
      <c r="R28" s="255"/>
      <c r="S28" s="299"/>
      <c r="T28" s="255"/>
      <c r="U28" s="299"/>
      <c r="V28" s="255"/>
      <c r="W28" s="299"/>
      <c r="X28" s="255"/>
      <c r="Y28" s="299"/>
      <c r="Z28" s="255"/>
      <c r="AA28" s="299"/>
      <c r="AB28" s="255"/>
      <c r="AC28" s="299"/>
      <c r="AD28" s="178">
        <f t="shared" si="0"/>
        <v>0</v>
      </c>
      <c r="AE28" s="178">
        <f t="shared" si="0"/>
        <v>0</v>
      </c>
      <c r="AF28" s="178">
        <f t="shared" si="1"/>
        <v>0</v>
      </c>
    </row>
    <row r="29" spans="1:32" s="76" customFormat="1" ht="24.95" customHeight="1" x14ac:dyDescent="0.15">
      <c r="A29" s="312" t="s">
        <v>64</v>
      </c>
      <c r="B29" s="255"/>
      <c r="C29" s="299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255"/>
      <c r="Q29" s="299"/>
      <c r="R29" s="255"/>
      <c r="S29" s="299"/>
      <c r="T29" s="255"/>
      <c r="U29" s="299"/>
      <c r="V29" s="255"/>
      <c r="W29" s="299"/>
      <c r="X29" s="255"/>
      <c r="Y29" s="299"/>
      <c r="Z29" s="255"/>
      <c r="AA29" s="299"/>
      <c r="AB29" s="255"/>
      <c r="AC29" s="299"/>
      <c r="AD29" s="178">
        <f t="shared" si="0"/>
        <v>0</v>
      </c>
      <c r="AE29" s="178">
        <f t="shared" si="0"/>
        <v>0</v>
      </c>
      <c r="AF29" s="178">
        <f t="shared" si="1"/>
        <v>0</v>
      </c>
    </row>
    <row r="30" spans="1:32" s="76" customFormat="1" ht="24.95" customHeight="1" x14ac:dyDescent="0.15">
      <c r="A30" s="312" t="s">
        <v>65</v>
      </c>
      <c r="B30" s="255"/>
      <c r="C30" s="299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255"/>
      <c r="Q30" s="299"/>
      <c r="R30" s="255"/>
      <c r="S30" s="299"/>
      <c r="T30" s="255"/>
      <c r="U30" s="299"/>
      <c r="V30" s="255"/>
      <c r="W30" s="299"/>
      <c r="X30" s="255"/>
      <c r="Y30" s="299"/>
      <c r="Z30" s="255"/>
      <c r="AA30" s="299"/>
      <c r="AB30" s="255"/>
      <c r="AC30" s="299"/>
      <c r="AD30" s="178">
        <f t="shared" si="0"/>
        <v>0</v>
      </c>
      <c r="AE30" s="178">
        <f t="shared" si="0"/>
        <v>0</v>
      </c>
      <c r="AF30" s="178">
        <f t="shared" si="1"/>
        <v>0</v>
      </c>
    </row>
    <row r="31" spans="1:32" s="76" customFormat="1" ht="24.95" customHeight="1" x14ac:dyDescent="0.15">
      <c r="A31" s="312" t="s">
        <v>66</v>
      </c>
      <c r="B31" s="255"/>
      <c r="C31" s="299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255"/>
      <c r="Q31" s="299"/>
      <c r="R31" s="255"/>
      <c r="S31" s="299"/>
      <c r="T31" s="255"/>
      <c r="U31" s="299"/>
      <c r="V31" s="255"/>
      <c r="W31" s="299"/>
      <c r="X31" s="255"/>
      <c r="Y31" s="299"/>
      <c r="Z31" s="255"/>
      <c r="AA31" s="299"/>
      <c r="AB31" s="255"/>
      <c r="AC31" s="299"/>
      <c r="AD31" s="178">
        <f t="shared" si="0"/>
        <v>0</v>
      </c>
      <c r="AE31" s="178">
        <f t="shared" si="0"/>
        <v>0</v>
      </c>
      <c r="AF31" s="178">
        <f t="shared" si="1"/>
        <v>0</v>
      </c>
    </row>
    <row r="32" spans="1:32" s="76" customFormat="1" ht="24.95" customHeight="1" x14ac:dyDescent="0.15">
      <c r="A32" s="312" t="s">
        <v>67</v>
      </c>
      <c r="B32" s="255"/>
      <c r="C32" s="299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255"/>
      <c r="Q32" s="299"/>
      <c r="R32" s="255"/>
      <c r="S32" s="299"/>
      <c r="T32" s="255"/>
      <c r="U32" s="299"/>
      <c r="V32" s="255"/>
      <c r="W32" s="299"/>
      <c r="X32" s="255"/>
      <c r="Y32" s="299"/>
      <c r="Z32" s="255"/>
      <c r="AA32" s="299"/>
      <c r="AB32" s="255"/>
      <c r="AC32" s="299"/>
      <c r="AD32" s="178">
        <f t="shared" si="0"/>
        <v>0</v>
      </c>
      <c r="AE32" s="178">
        <f t="shared" si="0"/>
        <v>0</v>
      </c>
      <c r="AF32" s="178">
        <f t="shared" si="1"/>
        <v>0</v>
      </c>
    </row>
    <row r="33" spans="1:32" s="76" customFormat="1" ht="24.95" customHeight="1" x14ac:dyDescent="0.15">
      <c r="A33" s="312" t="s">
        <v>412</v>
      </c>
      <c r="B33" s="255"/>
      <c r="C33" s="299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255"/>
      <c r="Q33" s="299"/>
      <c r="R33" s="255"/>
      <c r="S33" s="299"/>
      <c r="T33" s="255"/>
      <c r="U33" s="299"/>
      <c r="V33" s="255"/>
      <c r="W33" s="299"/>
      <c r="X33" s="255"/>
      <c r="Y33" s="299"/>
      <c r="Z33" s="255"/>
      <c r="AA33" s="299"/>
      <c r="AB33" s="255"/>
      <c r="AC33" s="299"/>
      <c r="AD33" s="178">
        <f t="shared" si="0"/>
        <v>0</v>
      </c>
      <c r="AE33" s="178">
        <f t="shared" si="0"/>
        <v>0</v>
      </c>
      <c r="AF33" s="178">
        <f t="shared" si="1"/>
        <v>0</v>
      </c>
    </row>
    <row r="34" spans="1:32" s="76" customFormat="1" ht="24.95" customHeight="1" x14ac:dyDescent="0.15">
      <c r="A34" s="312" t="s">
        <v>413</v>
      </c>
      <c r="B34" s="255"/>
      <c r="C34" s="299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255"/>
      <c r="Q34" s="299"/>
      <c r="R34" s="255"/>
      <c r="S34" s="299"/>
      <c r="T34" s="255"/>
      <c r="U34" s="299"/>
      <c r="V34" s="255"/>
      <c r="W34" s="299"/>
      <c r="X34" s="255"/>
      <c r="Y34" s="299"/>
      <c r="Z34" s="255"/>
      <c r="AA34" s="299"/>
      <c r="AB34" s="255"/>
      <c r="AC34" s="299"/>
      <c r="AD34" s="178">
        <f t="shared" si="0"/>
        <v>0</v>
      </c>
      <c r="AE34" s="178">
        <f t="shared" si="0"/>
        <v>0</v>
      </c>
      <c r="AF34" s="178">
        <f t="shared" si="1"/>
        <v>0</v>
      </c>
    </row>
    <row r="35" spans="1:32" s="76" customFormat="1" ht="24.95" customHeight="1" x14ac:dyDescent="0.15">
      <c r="A35" s="312" t="s">
        <v>414</v>
      </c>
      <c r="B35" s="255"/>
      <c r="C35" s="299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255"/>
      <c r="Q35" s="299"/>
      <c r="R35" s="255"/>
      <c r="S35" s="299"/>
      <c r="T35" s="255"/>
      <c r="U35" s="299"/>
      <c r="V35" s="255"/>
      <c r="W35" s="299"/>
      <c r="X35" s="255"/>
      <c r="Y35" s="299"/>
      <c r="Z35" s="255"/>
      <c r="AA35" s="299"/>
      <c r="AB35" s="255"/>
      <c r="AC35" s="299"/>
      <c r="AD35" s="178">
        <f t="shared" si="0"/>
        <v>0</v>
      </c>
      <c r="AE35" s="178">
        <f t="shared" si="0"/>
        <v>0</v>
      </c>
      <c r="AF35" s="178">
        <f t="shared" si="1"/>
        <v>0</v>
      </c>
    </row>
    <row r="36" spans="1:32" s="76" customFormat="1" ht="24.95" customHeight="1" x14ac:dyDescent="0.15">
      <c r="A36" s="312" t="s">
        <v>68</v>
      </c>
      <c r="B36" s="255"/>
      <c r="C36" s="299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255"/>
      <c r="Q36" s="299"/>
      <c r="R36" s="255"/>
      <c r="S36" s="299"/>
      <c r="T36" s="255"/>
      <c r="U36" s="299"/>
      <c r="V36" s="255"/>
      <c r="W36" s="299"/>
      <c r="X36" s="255"/>
      <c r="Y36" s="299"/>
      <c r="Z36" s="255"/>
      <c r="AA36" s="299"/>
      <c r="AB36" s="255"/>
      <c r="AC36" s="299"/>
      <c r="AD36" s="178">
        <f t="shared" si="0"/>
        <v>0</v>
      </c>
      <c r="AE36" s="178">
        <f t="shared" si="0"/>
        <v>0</v>
      </c>
      <c r="AF36" s="178">
        <f t="shared" si="1"/>
        <v>0</v>
      </c>
    </row>
    <row r="37" spans="1:32" s="76" customFormat="1" ht="24.95" customHeight="1" x14ac:dyDescent="0.15">
      <c r="A37" s="312" t="s">
        <v>415</v>
      </c>
      <c r="B37" s="255"/>
      <c r="C37" s="299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255"/>
      <c r="Q37" s="299"/>
      <c r="R37" s="255"/>
      <c r="S37" s="299"/>
      <c r="T37" s="255"/>
      <c r="U37" s="299"/>
      <c r="V37" s="255"/>
      <c r="W37" s="299"/>
      <c r="X37" s="255"/>
      <c r="Y37" s="299"/>
      <c r="Z37" s="255"/>
      <c r="AA37" s="299"/>
      <c r="AB37" s="255"/>
      <c r="AC37" s="299"/>
      <c r="AD37" s="178">
        <f t="shared" si="0"/>
        <v>0</v>
      </c>
      <c r="AE37" s="178">
        <f t="shared" si="0"/>
        <v>0</v>
      </c>
      <c r="AF37" s="178">
        <f t="shared" si="1"/>
        <v>0</v>
      </c>
    </row>
    <row r="38" spans="1:32" s="76" customFormat="1" ht="24.95" customHeight="1" x14ac:dyDescent="0.15">
      <c r="A38" s="312" t="s">
        <v>416</v>
      </c>
      <c r="B38" s="255"/>
      <c r="C38" s="299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255"/>
      <c r="Q38" s="299"/>
      <c r="R38" s="255"/>
      <c r="S38" s="299"/>
      <c r="T38" s="255"/>
      <c r="U38" s="299"/>
      <c r="V38" s="255"/>
      <c r="W38" s="299"/>
      <c r="X38" s="255"/>
      <c r="Y38" s="299"/>
      <c r="Z38" s="255"/>
      <c r="AA38" s="299"/>
      <c r="AB38" s="255"/>
      <c r="AC38" s="299"/>
      <c r="AD38" s="178">
        <f t="shared" si="0"/>
        <v>0</v>
      </c>
      <c r="AE38" s="178">
        <f t="shared" si="0"/>
        <v>0</v>
      </c>
      <c r="AF38" s="178">
        <f t="shared" si="1"/>
        <v>0</v>
      </c>
    </row>
    <row r="39" spans="1:32" s="76" customFormat="1" ht="24.95" customHeight="1" x14ac:dyDescent="0.15">
      <c r="A39" s="312" t="s">
        <v>417</v>
      </c>
      <c r="B39" s="255"/>
      <c r="C39" s="299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255"/>
      <c r="Q39" s="299"/>
      <c r="R39" s="255"/>
      <c r="S39" s="299"/>
      <c r="T39" s="255"/>
      <c r="U39" s="299"/>
      <c r="V39" s="255"/>
      <c r="W39" s="299"/>
      <c r="X39" s="255"/>
      <c r="Y39" s="299"/>
      <c r="Z39" s="255"/>
      <c r="AA39" s="299"/>
      <c r="AB39" s="255"/>
      <c r="AC39" s="299"/>
      <c r="AD39" s="178">
        <f t="shared" si="0"/>
        <v>0</v>
      </c>
      <c r="AE39" s="178">
        <f t="shared" si="0"/>
        <v>0</v>
      </c>
      <c r="AF39" s="178">
        <f t="shared" si="1"/>
        <v>0</v>
      </c>
    </row>
    <row r="40" spans="1:32" s="76" customFormat="1" ht="24.95" customHeight="1" x14ac:dyDescent="0.15">
      <c r="A40" s="312" t="s">
        <v>69</v>
      </c>
      <c r="B40" s="255"/>
      <c r="C40" s="299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255"/>
      <c r="Q40" s="299"/>
      <c r="R40" s="255"/>
      <c r="S40" s="299"/>
      <c r="T40" s="255"/>
      <c r="U40" s="299"/>
      <c r="V40" s="255"/>
      <c r="W40" s="299"/>
      <c r="X40" s="255"/>
      <c r="Y40" s="299"/>
      <c r="Z40" s="255"/>
      <c r="AA40" s="299"/>
      <c r="AB40" s="255"/>
      <c r="AC40" s="299"/>
      <c r="AD40" s="178">
        <f t="shared" si="0"/>
        <v>0</v>
      </c>
      <c r="AE40" s="178">
        <f t="shared" si="0"/>
        <v>0</v>
      </c>
      <c r="AF40" s="178">
        <f t="shared" si="1"/>
        <v>0</v>
      </c>
    </row>
    <row r="41" spans="1:32" s="76" customFormat="1" ht="24.95" customHeight="1" x14ac:dyDescent="0.15">
      <c r="A41" s="312" t="s">
        <v>70</v>
      </c>
      <c r="B41" s="255"/>
      <c r="C41" s="299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255"/>
      <c r="Q41" s="299"/>
      <c r="R41" s="255"/>
      <c r="S41" s="299"/>
      <c r="T41" s="255"/>
      <c r="U41" s="299"/>
      <c r="V41" s="255"/>
      <c r="W41" s="299"/>
      <c r="X41" s="255"/>
      <c r="Y41" s="299"/>
      <c r="Z41" s="255"/>
      <c r="AA41" s="299"/>
      <c r="AB41" s="255"/>
      <c r="AC41" s="299"/>
      <c r="AD41" s="178">
        <f t="shared" si="0"/>
        <v>0</v>
      </c>
      <c r="AE41" s="178">
        <f t="shared" si="0"/>
        <v>0</v>
      </c>
      <c r="AF41" s="178">
        <f t="shared" si="1"/>
        <v>0</v>
      </c>
    </row>
    <row r="42" spans="1:32" s="76" customFormat="1" ht="24.95" customHeight="1" x14ac:dyDescent="0.15">
      <c r="A42" s="312" t="s">
        <v>71</v>
      </c>
      <c r="B42" s="255"/>
      <c r="C42" s="299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255"/>
      <c r="Q42" s="299"/>
      <c r="R42" s="255"/>
      <c r="S42" s="299"/>
      <c r="T42" s="255"/>
      <c r="U42" s="299"/>
      <c r="V42" s="255"/>
      <c r="W42" s="299"/>
      <c r="X42" s="255"/>
      <c r="Y42" s="299"/>
      <c r="Z42" s="255"/>
      <c r="AA42" s="299"/>
      <c r="AB42" s="255"/>
      <c r="AC42" s="299"/>
      <c r="AD42" s="178">
        <f t="shared" si="0"/>
        <v>0</v>
      </c>
      <c r="AE42" s="178">
        <f t="shared" si="0"/>
        <v>0</v>
      </c>
      <c r="AF42" s="178">
        <f t="shared" si="1"/>
        <v>0</v>
      </c>
    </row>
    <row r="43" spans="1:32" s="76" customFormat="1" ht="24.95" customHeight="1" x14ac:dyDescent="0.15">
      <c r="A43" s="312" t="s">
        <v>72</v>
      </c>
      <c r="B43" s="255"/>
      <c r="C43" s="299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255"/>
      <c r="Q43" s="299"/>
      <c r="R43" s="255"/>
      <c r="S43" s="299"/>
      <c r="T43" s="255"/>
      <c r="U43" s="299"/>
      <c r="V43" s="255"/>
      <c r="W43" s="299"/>
      <c r="X43" s="255"/>
      <c r="Y43" s="299"/>
      <c r="Z43" s="255"/>
      <c r="AA43" s="299"/>
      <c r="AB43" s="255"/>
      <c r="AC43" s="299"/>
      <c r="AD43" s="178">
        <f t="shared" si="0"/>
        <v>0</v>
      </c>
      <c r="AE43" s="178">
        <f t="shared" si="0"/>
        <v>0</v>
      </c>
      <c r="AF43" s="178">
        <f t="shared" si="1"/>
        <v>0</v>
      </c>
    </row>
    <row r="44" spans="1:32" s="76" customFormat="1" ht="24.95" customHeight="1" x14ac:dyDescent="0.15">
      <c r="A44" s="312" t="s">
        <v>73</v>
      </c>
      <c r="B44" s="255"/>
      <c r="C44" s="299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255"/>
      <c r="Q44" s="299"/>
      <c r="R44" s="255"/>
      <c r="S44" s="299"/>
      <c r="T44" s="255"/>
      <c r="U44" s="299"/>
      <c r="V44" s="255"/>
      <c r="W44" s="299"/>
      <c r="X44" s="255"/>
      <c r="Y44" s="299"/>
      <c r="Z44" s="255"/>
      <c r="AA44" s="299"/>
      <c r="AB44" s="255"/>
      <c r="AC44" s="299"/>
      <c r="AD44" s="178">
        <f t="shared" si="0"/>
        <v>0</v>
      </c>
      <c r="AE44" s="178">
        <f t="shared" si="0"/>
        <v>0</v>
      </c>
      <c r="AF44" s="178">
        <f t="shared" si="1"/>
        <v>0</v>
      </c>
    </row>
    <row r="45" spans="1:32" s="76" customFormat="1" ht="24.95" customHeight="1" x14ac:dyDescent="0.15">
      <c r="A45" s="312" t="s">
        <v>418</v>
      </c>
      <c r="B45" s="255"/>
      <c r="C45" s="299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255"/>
      <c r="Q45" s="299"/>
      <c r="R45" s="255"/>
      <c r="S45" s="299"/>
      <c r="T45" s="255"/>
      <c r="U45" s="299"/>
      <c r="V45" s="255"/>
      <c r="W45" s="299"/>
      <c r="X45" s="255"/>
      <c r="Y45" s="299"/>
      <c r="Z45" s="255"/>
      <c r="AA45" s="299"/>
      <c r="AB45" s="255"/>
      <c r="AC45" s="299"/>
      <c r="AD45" s="178">
        <f t="shared" si="0"/>
        <v>0</v>
      </c>
      <c r="AE45" s="178">
        <f t="shared" si="0"/>
        <v>0</v>
      </c>
      <c r="AF45" s="178">
        <f t="shared" si="1"/>
        <v>0</v>
      </c>
    </row>
    <row r="46" spans="1:32" s="76" customFormat="1" ht="24.95" customHeight="1" x14ac:dyDescent="0.15">
      <c r="A46" s="312" t="s">
        <v>74</v>
      </c>
      <c r="B46" s="255"/>
      <c r="C46" s="299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255"/>
      <c r="Q46" s="299"/>
      <c r="R46" s="255"/>
      <c r="S46" s="299"/>
      <c r="T46" s="255"/>
      <c r="U46" s="299"/>
      <c r="V46" s="255"/>
      <c r="W46" s="299"/>
      <c r="X46" s="255"/>
      <c r="Y46" s="299"/>
      <c r="Z46" s="255"/>
      <c r="AA46" s="299"/>
      <c r="AB46" s="255"/>
      <c r="AC46" s="299"/>
      <c r="AD46" s="178">
        <f t="shared" si="0"/>
        <v>0</v>
      </c>
      <c r="AE46" s="178">
        <f t="shared" si="0"/>
        <v>0</v>
      </c>
      <c r="AF46" s="178">
        <f t="shared" si="1"/>
        <v>0</v>
      </c>
    </row>
    <row r="47" spans="1:32" s="76" customFormat="1" ht="24.95" customHeight="1" x14ac:dyDescent="0.15">
      <c r="A47" s="312" t="s">
        <v>75</v>
      </c>
      <c r="B47" s="254"/>
      <c r="C47" s="300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254"/>
      <c r="Q47" s="300"/>
      <c r="R47" s="254"/>
      <c r="S47" s="300"/>
      <c r="T47" s="254"/>
      <c r="U47" s="300"/>
      <c r="V47" s="254"/>
      <c r="W47" s="300"/>
      <c r="X47" s="254"/>
      <c r="Y47" s="300"/>
      <c r="Z47" s="254"/>
      <c r="AA47" s="300"/>
      <c r="AB47" s="254"/>
      <c r="AC47" s="300"/>
      <c r="AD47" s="177">
        <f t="shared" si="0"/>
        <v>0</v>
      </c>
      <c r="AE47" s="177">
        <f t="shared" si="0"/>
        <v>0</v>
      </c>
      <c r="AF47" s="177">
        <f t="shared" si="1"/>
        <v>0</v>
      </c>
    </row>
    <row r="48" spans="1:32" s="76" customFormat="1" ht="15" customHeight="1" x14ac:dyDescent="0.15">
      <c r="A48" s="57" t="s">
        <v>76</v>
      </c>
      <c r="B48" s="179">
        <f>SUM(B4:B47)</f>
        <v>0</v>
      </c>
      <c r="C48" s="179">
        <f t="shared" ref="C48:AC48" si="2">SUM(C4:C47)</f>
        <v>0</v>
      </c>
      <c r="D48" s="179">
        <f t="shared" si="2"/>
        <v>31</v>
      </c>
      <c r="E48" s="179">
        <f t="shared" si="2"/>
        <v>24</v>
      </c>
      <c r="F48" s="179">
        <f t="shared" si="2"/>
        <v>6</v>
      </c>
      <c r="G48" s="179">
        <f t="shared" si="2"/>
        <v>2</v>
      </c>
      <c r="H48" s="179">
        <f t="shared" si="2"/>
        <v>0</v>
      </c>
      <c r="I48" s="179">
        <f t="shared" si="2"/>
        <v>0</v>
      </c>
      <c r="J48" s="179">
        <f t="shared" si="2"/>
        <v>0</v>
      </c>
      <c r="K48" s="179">
        <f t="shared" si="2"/>
        <v>0</v>
      </c>
      <c r="L48" s="179">
        <f t="shared" si="2"/>
        <v>0</v>
      </c>
      <c r="M48" s="179">
        <f t="shared" si="2"/>
        <v>0</v>
      </c>
      <c r="N48" s="179">
        <f t="shared" si="2"/>
        <v>0</v>
      </c>
      <c r="O48" s="179">
        <f t="shared" si="2"/>
        <v>0</v>
      </c>
      <c r="P48" s="179">
        <f t="shared" si="2"/>
        <v>0</v>
      </c>
      <c r="Q48" s="179">
        <f t="shared" si="2"/>
        <v>0</v>
      </c>
      <c r="R48" s="179">
        <f t="shared" si="2"/>
        <v>0</v>
      </c>
      <c r="S48" s="179">
        <f t="shared" si="2"/>
        <v>0</v>
      </c>
      <c r="T48" s="179">
        <f t="shared" si="2"/>
        <v>0</v>
      </c>
      <c r="U48" s="179">
        <f t="shared" si="2"/>
        <v>0</v>
      </c>
      <c r="V48" s="179">
        <f t="shared" si="2"/>
        <v>0</v>
      </c>
      <c r="W48" s="179">
        <f t="shared" si="2"/>
        <v>0</v>
      </c>
      <c r="X48" s="179">
        <f t="shared" si="2"/>
        <v>0</v>
      </c>
      <c r="Y48" s="179">
        <f t="shared" si="2"/>
        <v>3</v>
      </c>
      <c r="Z48" s="179">
        <f t="shared" si="2"/>
        <v>0</v>
      </c>
      <c r="AA48" s="179">
        <f t="shared" si="2"/>
        <v>0</v>
      </c>
      <c r="AB48" s="179">
        <f t="shared" si="2"/>
        <v>9</v>
      </c>
      <c r="AC48" s="179">
        <f t="shared" si="2"/>
        <v>5</v>
      </c>
      <c r="AD48" s="179">
        <f>SUM(AD4:AD47)</f>
        <v>46</v>
      </c>
      <c r="AE48" s="179">
        <f>SUM(AE4:AE47)</f>
        <v>34</v>
      </c>
      <c r="AF48" s="179">
        <f>AD48+AE48</f>
        <v>80</v>
      </c>
    </row>
    <row r="49" spans="1:31" s="76" customFormat="1" ht="9.9499999999999993" customHeight="1" x14ac:dyDescent="0.15">
      <c r="AD49" s="47"/>
      <c r="AE49" s="58"/>
    </row>
    <row r="50" spans="1:31" s="77" customFormat="1" ht="13.35" customHeight="1" x14ac:dyDescent="0.3">
      <c r="A50" s="50" t="s">
        <v>80</v>
      </c>
      <c r="AD50" s="51"/>
      <c r="AE50" s="51"/>
    </row>
    <row r="51" spans="1:31" s="77" customFormat="1" ht="13.35" customHeight="1" x14ac:dyDescent="0.3">
      <c r="A51" s="323" t="s">
        <v>171</v>
      </c>
      <c r="AD51" s="51"/>
      <c r="AE51" s="51"/>
    </row>
    <row r="52" spans="1:31" s="77" customFormat="1" ht="13.35" customHeight="1" x14ac:dyDescent="0.3">
      <c r="A52" s="52" t="s">
        <v>503</v>
      </c>
      <c r="B52" s="52"/>
      <c r="C52" s="52"/>
      <c r="D52" s="52"/>
      <c r="E52" s="52"/>
      <c r="F52" s="52"/>
      <c r="G52" s="52"/>
      <c r="H52" s="51"/>
      <c r="I52" s="51"/>
      <c r="J52" s="51"/>
      <c r="K52" s="51"/>
      <c r="L52" s="51"/>
      <c r="M52" s="51"/>
      <c r="AD52" s="51"/>
      <c r="AE52" s="51"/>
    </row>
    <row r="53" spans="1:31" s="77" customFormat="1" ht="13.35" customHeight="1" x14ac:dyDescent="0.3">
      <c r="A53" s="52" t="s">
        <v>81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AD53" s="51"/>
      <c r="AE53" s="51"/>
    </row>
    <row r="54" spans="1:31" s="77" customFormat="1" ht="26.45" customHeight="1" x14ac:dyDescent="0.3">
      <c r="A54" s="443" t="s">
        <v>420</v>
      </c>
      <c r="B54" s="443"/>
      <c r="C54" s="443"/>
      <c r="D54" s="443"/>
      <c r="E54" s="443"/>
      <c r="F54" s="443"/>
      <c r="G54" s="443"/>
      <c r="H54" s="443"/>
      <c r="I54" s="443"/>
      <c r="J54" s="443"/>
      <c r="K54" s="443"/>
      <c r="L54" s="443"/>
      <c r="M54" s="443"/>
      <c r="AD54" s="51"/>
      <c r="AE54" s="51"/>
    </row>
    <row r="55" spans="1:31" s="77" customFormat="1" ht="12" customHeight="1" x14ac:dyDescent="0.3">
      <c r="A55" s="52"/>
      <c r="AD55" s="51"/>
      <c r="AE55" s="51"/>
    </row>
    <row r="56" spans="1:31" x14ac:dyDescent="0.3">
      <c r="A56" s="54"/>
      <c r="AD56" s="46"/>
      <c r="AE56" s="46"/>
    </row>
    <row r="57" spans="1:31" x14ac:dyDescent="0.3">
      <c r="A57" s="54"/>
      <c r="AD57" s="46"/>
      <c r="AE57" s="46"/>
    </row>
    <row r="58" spans="1:31" x14ac:dyDescent="0.3">
      <c r="A58" s="54"/>
      <c r="AD58" s="46"/>
      <c r="AE58" s="46"/>
    </row>
    <row r="59" spans="1:31" x14ac:dyDescent="0.3">
      <c r="A59" s="54"/>
      <c r="AD59" s="46"/>
      <c r="AE59" s="46"/>
    </row>
    <row r="60" spans="1:31" x14ac:dyDescent="0.3">
      <c r="A60" s="54"/>
      <c r="AD60" s="46"/>
      <c r="AE60" s="46"/>
    </row>
    <row r="61" spans="1:31" x14ac:dyDescent="0.3">
      <c r="A61" s="54"/>
      <c r="AD61" s="46"/>
      <c r="AE61" s="46"/>
    </row>
    <row r="62" spans="1:31" x14ac:dyDescent="0.3">
      <c r="A62" s="54"/>
      <c r="AD62" s="46"/>
      <c r="AE62" s="46"/>
    </row>
    <row r="63" spans="1:31" x14ac:dyDescent="0.3">
      <c r="A63" s="54"/>
    </row>
    <row r="64" spans="1:31" x14ac:dyDescent="0.3">
      <c r="A64" s="54"/>
    </row>
  </sheetData>
  <sheetProtection algorithmName="SHA-512" hashValue="GflK2JvN6WaxbQK+ptcO/Yksn32IVYTcHH33VVxW+dPrgi7lV27964jy2qxJFkWUepGwCotninjx/BQapSLeAQ==" saltValue="e3UszmtqP3gYIBhMDEFWWw==" spinCount="100000" sheet="1" selectLockedCells="1"/>
  <mergeCells count="19">
    <mergeCell ref="A54:M54"/>
    <mergeCell ref="AD2:AE2"/>
    <mergeCell ref="AF2:AF3"/>
    <mergeCell ref="R2:S2"/>
    <mergeCell ref="T2:U2"/>
    <mergeCell ref="V2:W2"/>
    <mergeCell ref="X2:Y2"/>
    <mergeCell ref="Z2:AA2"/>
    <mergeCell ref="AB2:AC2"/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M60"/>
  <sheetViews>
    <sheetView showGridLines="0" zoomScaleNormal="100" workbookViewId="0">
      <pane ySplit="3" topLeftCell="A7" activePane="bottomLeft" state="frozen"/>
      <selection pane="bottomLeft" activeCell="F14" sqref="F14"/>
    </sheetView>
  </sheetViews>
  <sheetFormatPr defaultColWidth="9.140625" defaultRowHeight="12.75" x14ac:dyDescent="0.2"/>
  <cols>
    <col min="1" max="1" width="30.7109375" style="39" customWidth="1"/>
    <col min="2" max="6" width="15.7109375" style="39" customWidth="1"/>
    <col min="7" max="7" width="8.7109375" style="39" customWidth="1"/>
    <col min="8" max="13" width="6.7109375" style="39" customWidth="1"/>
    <col min="14" max="16384" width="9.140625" style="39"/>
  </cols>
  <sheetData>
    <row r="1" spans="1:7" ht="39.950000000000003" customHeight="1" x14ac:dyDescent="0.25">
      <c r="A1" s="460" t="s">
        <v>13</v>
      </c>
      <c r="B1" s="461"/>
      <c r="C1" s="461"/>
      <c r="D1" s="461"/>
      <c r="E1" s="461"/>
      <c r="F1" s="461"/>
      <c r="G1" s="461"/>
    </row>
    <row r="2" spans="1:7" s="82" customFormat="1" ht="24" customHeight="1" x14ac:dyDescent="0.15">
      <c r="A2" s="463" t="s">
        <v>172</v>
      </c>
      <c r="B2" s="463" t="s">
        <v>173</v>
      </c>
      <c r="C2" s="463" t="s">
        <v>174</v>
      </c>
      <c r="D2" s="463" t="s">
        <v>175</v>
      </c>
      <c r="E2" s="463" t="s">
        <v>176</v>
      </c>
      <c r="F2" s="463" t="s">
        <v>177</v>
      </c>
      <c r="G2" s="463" t="s">
        <v>76</v>
      </c>
    </row>
    <row r="3" spans="1:7" s="82" customFormat="1" ht="24" customHeight="1" x14ac:dyDescent="0.15">
      <c r="A3" s="464"/>
      <c r="B3" s="465"/>
      <c r="C3" s="465"/>
      <c r="D3" s="465"/>
      <c r="E3" s="465"/>
      <c r="F3" s="465"/>
      <c r="G3" s="465"/>
    </row>
    <row r="4" spans="1:7" s="82" customFormat="1" ht="24.95" customHeight="1" x14ac:dyDescent="0.15">
      <c r="A4" s="312" t="s">
        <v>43</v>
      </c>
      <c r="B4" s="301"/>
      <c r="C4" s="301"/>
      <c r="D4" s="301"/>
      <c r="E4" s="301"/>
      <c r="F4" s="301"/>
      <c r="G4" s="176">
        <f>SUM(B4:F4)</f>
        <v>0</v>
      </c>
    </row>
    <row r="5" spans="1:7" s="82" customFormat="1" ht="24.95" customHeight="1" x14ac:dyDescent="0.15">
      <c r="A5" s="312" t="s">
        <v>407</v>
      </c>
      <c r="B5" s="302"/>
      <c r="C5" s="302"/>
      <c r="D5" s="302"/>
      <c r="E5" s="302"/>
      <c r="F5" s="302"/>
      <c r="G5" s="178">
        <f t="shared" ref="G5:G47" si="0">SUM(B5:F5)</f>
        <v>0</v>
      </c>
    </row>
    <row r="6" spans="1:7" s="82" customFormat="1" ht="24.95" customHeight="1" x14ac:dyDescent="0.15">
      <c r="A6" s="312" t="s">
        <v>408</v>
      </c>
      <c r="B6" s="302"/>
      <c r="C6" s="302"/>
      <c r="D6" s="302"/>
      <c r="E6" s="302"/>
      <c r="F6" s="302"/>
      <c r="G6" s="178">
        <f t="shared" si="0"/>
        <v>0</v>
      </c>
    </row>
    <row r="7" spans="1:7" s="82" customFormat="1" ht="24.95" customHeight="1" x14ac:dyDescent="0.15">
      <c r="A7" s="312" t="s">
        <v>409</v>
      </c>
      <c r="B7" s="302"/>
      <c r="C7" s="302"/>
      <c r="D7" s="302"/>
      <c r="E7" s="302"/>
      <c r="F7" s="302"/>
      <c r="G7" s="178">
        <f t="shared" si="0"/>
        <v>0</v>
      </c>
    </row>
    <row r="8" spans="1:7" s="82" customFormat="1" ht="24.95" customHeight="1" x14ac:dyDescent="0.15">
      <c r="A8" s="312" t="s">
        <v>410</v>
      </c>
      <c r="B8" s="302"/>
      <c r="C8" s="302"/>
      <c r="D8" s="302"/>
      <c r="E8" s="302"/>
      <c r="F8" s="302"/>
      <c r="G8" s="178">
        <f t="shared" si="0"/>
        <v>0</v>
      </c>
    </row>
    <row r="9" spans="1:7" s="82" customFormat="1" ht="24.95" customHeight="1" x14ac:dyDescent="0.15">
      <c r="A9" s="312" t="s">
        <v>411</v>
      </c>
      <c r="B9" s="302"/>
      <c r="C9" s="302"/>
      <c r="D9" s="302"/>
      <c r="E9" s="302"/>
      <c r="F9" s="302"/>
      <c r="G9" s="178">
        <f t="shared" si="0"/>
        <v>0</v>
      </c>
    </row>
    <row r="10" spans="1:7" s="82" customFormat="1" ht="24.95" customHeight="1" x14ac:dyDescent="0.15">
      <c r="A10" s="312" t="s">
        <v>44</v>
      </c>
      <c r="B10" s="302"/>
      <c r="C10" s="302"/>
      <c r="D10" s="302"/>
      <c r="E10" s="302"/>
      <c r="F10" s="302"/>
      <c r="G10" s="178">
        <f t="shared" si="0"/>
        <v>0</v>
      </c>
    </row>
    <row r="11" spans="1:7" s="82" customFormat="1" ht="24.95" customHeight="1" x14ac:dyDescent="0.15">
      <c r="A11" s="312" t="s">
        <v>45</v>
      </c>
      <c r="B11" s="302"/>
      <c r="C11" s="302"/>
      <c r="D11" s="302"/>
      <c r="E11" s="302"/>
      <c r="F11" s="302">
        <v>2</v>
      </c>
      <c r="G11" s="178">
        <f t="shared" si="0"/>
        <v>2</v>
      </c>
    </row>
    <row r="12" spans="1:7" s="82" customFormat="1" ht="24.95" customHeight="1" x14ac:dyDescent="0.15">
      <c r="A12" s="312" t="s">
        <v>46</v>
      </c>
      <c r="B12" s="302"/>
      <c r="C12" s="302"/>
      <c r="D12" s="302"/>
      <c r="E12" s="302"/>
      <c r="F12" s="302"/>
      <c r="G12" s="178">
        <f t="shared" si="0"/>
        <v>0</v>
      </c>
    </row>
    <row r="13" spans="1:7" s="82" customFormat="1" ht="24.95" customHeight="1" x14ac:dyDescent="0.15">
      <c r="A13" s="312" t="s">
        <v>47</v>
      </c>
      <c r="B13" s="302"/>
      <c r="C13" s="302"/>
      <c r="D13" s="302"/>
      <c r="E13" s="302"/>
      <c r="F13" s="302"/>
      <c r="G13" s="178">
        <f t="shared" si="0"/>
        <v>0</v>
      </c>
    </row>
    <row r="14" spans="1:7" s="82" customFormat="1" ht="24.95" customHeight="1" x14ac:dyDescent="0.15">
      <c r="A14" s="312" t="s">
        <v>48</v>
      </c>
      <c r="B14" s="302"/>
      <c r="C14" s="302"/>
      <c r="D14" s="302"/>
      <c r="E14" s="302"/>
      <c r="F14" s="302">
        <v>2</v>
      </c>
      <c r="G14" s="178">
        <f t="shared" si="0"/>
        <v>2</v>
      </c>
    </row>
    <row r="15" spans="1:7" s="82" customFormat="1" ht="24.95" customHeight="1" x14ac:dyDescent="0.15">
      <c r="A15" s="312" t="s">
        <v>49</v>
      </c>
      <c r="B15" s="302"/>
      <c r="C15" s="302"/>
      <c r="D15" s="302"/>
      <c r="E15" s="302"/>
      <c r="F15" s="302"/>
      <c r="G15" s="178">
        <f t="shared" si="0"/>
        <v>0</v>
      </c>
    </row>
    <row r="16" spans="1:7" s="82" customFormat="1" ht="24.95" customHeight="1" x14ac:dyDescent="0.15">
      <c r="A16" s="312" t="s">
        <v>50</v>
      </c>
      <c r="B16" s="302"/>
      <c r="C16" s="302"/>
      <c r="D16" s="302"/>
      <c r="E16" s="302"/>
      <c r="F16" s="302"/>
      <c r="G16" s="178">
        <f t="shared" si="0"/>
        <v>0</v>
      </c>
    </row>
    <row r="17" spans="1:7" s="82" customFormat="1" ht="24.95" customHeight="1" x14ac:dyDescent="0.15">
      <c r="A17" s="312" t="s">
        <v>469</v>
      </c>
      <c r="B17" s="302"/>
      <c r="C17" s="302"/>
      <c r="D17" s="302"/>
      <c r="E17" s="302"/>
      <c r="F17" s="302"/>
      <c r="G17" s="178">
        <f t="shared" si="0"/>
        <v>0</v>
      </c>
    </row>
    <row r="18" spans="1:7" s="82" customFormat="1" ht="24.95" customHeight="1" x14ac:dyDescent="0.15">
      <c r="A18" s="312" t="s">
        <v>53</v>
      </c>
      <c r="B18" s="302"/>
      <c r="C18" s="302"/>
      <c r="D18" s="302"/>
      <c r="E18" s="302"/>
      <c r="F18" s="302"/>
      <c r="G18" s="178">
        <f t="shared" si="0"/>
        <v>0</v>
      </c>
    </row>
    <row r="19" spans="1:7" s="82" customFormat="1" ht="24.95" customHeight="1" x14ac:dyDescent="0.15">
      <c r="A19" s="312" t="s">
        <v>54</v>
      </c>
      <c r="B19" s="302"/>
      <c r="C19" s="302"/>
      <c r="D19" s="302"/>
      <c r="E19" s="302"/>
      <c r="F19" s="302"/>
      <c r="G19" s="178">
        <f t="shared" si="0"/>
        <v>0</v>
      </c>
    </row>
    <row r="20" spans="1:7" s="82" customFormat="1" ht="24.95" customHeight="1" x14ac:dyDescent="0.15">
      <c r="A20" s="312" t="s">
        <v>55</v>
      </c>
      <c r="B20" s="302"/>
      <c r="C20" s="302"/>
      <c r="D20" s="302"/>
      <c r="E20" s="302"/>
      <c r="F20" s="302"/>
      <c r="G20" s="178">
        <f t="shared" si="0"/>
        <v>0</v>
      </c>
    </row>
    <row r="21" spans="1:7" s="82" customFormat="1" ht="24.95" customHeight="1" x14ac:dyDescent="0.15">
      <c r="A21" s="312" t="s">
        <v>56</v>
      </c>
      <c r="B21" s="302"/>
      <c r="C21" s="302"/>
      <c r="D21" s="302"/>
      <c r="E21" s="302"/>
      <c r="F21" s="302"/>
      <c r="G21" s="178">
        <f t="shared" si="0"/>
        <v>0</v>
      </c>
    </row>
    <row r="22" spans="1:7" s="82" customFormat="1" ht="24.95" customHeight="1" x14ac:dyDescent="0.15">
      <c r="A22" s="312" t="s">
        <v>57</v>
      </c>
      <c r="B22" s="302"/>
      <c r="C22" s="302"/>
      <c r="D22" s="302"/>
      <c r="E22" s="302"/>
      <c r="F22" s="302"/>
      <c r="G22" s="178">
        <f t="shared" si="0"/>
        <v>0</v>
      </c>
    </row>
    <row r="23" spans="1:7" s="82" customFormat="1" ht="24.95" customHeight="1" x14ac:dyDescent="0.15">
      <c r="A23" s="312" t="s">
        <v>58</v>
      </c>
      <c r="B23" s="302"/>
      <c r="C23" s="302"/>
      <c r="D23" s="302"/>
      <c r="E23" s="302"/>
      <c r="F23" s="302"/>
      <c r="G23" s="178">
        <f t="shared" si="0"/>
        <v>0</v>
      </c>
    </row>
    <row r="24" spans="1:7" s="82" customFormat="1" ht="24.95" customHeight="1" x14ac:dyDescent="0.15">
      <c r="A24" s="312" t="s">
        <v>59</v>
      </c>
      <c r="B24" s="302"/>
      <c r="C24" s="302"/>
      <c r="D24" s="302"/>
      <c r="E24" s="302"/>
      <c r="F24" s="302"/>
      <c r="G24" s="178">
        <f t="shared" si="0"/>
        <v>0</v>
      </c>
    </row>
    <row r="25" spans="1:7" s="82" customFormat="1" ht="24.95" customHeight="1" x14ac:dyDescent="0.15">
      <c r="A25" s="312" t="s">
        <v>60</v>
      </c>
      <c r="B25" s="302"/>
      <c r="C25" s="302"/>
      <c r="D25" s="302"/>
      <c r="E25" s="302"/>
      <c r="F25" s="302"/>
      <c r="G25" s="178">
        <f t="shared" si="0"/>
        <v>0</v>
      </c>
    </row>
    <row r="26" spans="1:7" s="82" customFormat="1" ht="24.95" customHeight="1" x14ac:dyDescent="0.15">
      <c r="A26" s="312" t="s">
        <v>61</v>
      </c>
      <c r="B26" s="302"/>
      <c r="C26" s="302"/>
      <c r="D26" s="302"/>
      <c r="E26" s="302"/>
      <c r="F26" s="302"/>
      <c r="G26" s="178">
        <f t="shared" si="0"/>
        <v>0</v>
      </c>
    </row>
    <row r="27" spans="1:7" s="82" customFormat="1" ht="24.95" customHeight="1" x14ac:dyDescent="0.15">
      <c r="A27" s="312" t="s">
        <v>62</v>
      </c>
      <c r="B27" s="302"/>
      <c r="C27" s="302"/>
      <c r="D27" s="302"/>
      <c r="E27" s="302"/>
      <c r="F27" s="302"/>
      <c r="G27" s="178">
        <f t="shared" si="0"/>
        <v>0</v>
      </c>
    </row>
    <row r="28" spans="1:7" s="82" customFormat="1" ht="24.95" customHeight="1" x14ac:dyDescent="0.15">
      <c r="A28" s="312" t="s">
        <v>63</v>
      </c>
      <c r="B28" s="302"/>
      <c r="C28" s="302"/>
      <c r="D28" s="302"/>
      <c r="E28" s="302"/>
      <c r="F28" s="302"/>
      <c r="G28" s="178">
        <f t="shared" si="0"/>
        <v>0</v>
      </c>
    </row>
    <row r="29" spans="1:7" s="82" customFormat="1" ht="24.95" customHeight="1" x14ac:dyDescent="0.15">
      <c r="A29" s="312" t="s">
        <v>64</v>
      </c>
      <c r="B29" s="302"/>
      <c r="C29" s="302"/>
      <c r="D29" s="302"/>
      <c r="E29" s="302"/>
      <c r="F29" s="302"/>
      <c r="G29" s="178">
        <f t="shared" si="0"/>
        <v>0</v>
      </c>
    </row>
    <row r="30" spans="1:7" s="82" customFormat="1" ht="24.95" customHeight="1" x14ac:dyDescent="0.15">
      <c r="A30" s="312" t="s">
        <v>65</v>
      </c>
      <c r="B30" s="302"/>
      <c r="C30" s="302"/>
      <c r="D30" s="302"/>
      <c r="E30" s="302"/>
      <c r="F30" s="302"/>
      <c r="G30" s="178">
        <f t="shared" si="0"/>
        <v>0</v>
      </c>
    </row>
    <row r="31" spans="1:7" s="82" customFormat="1" ht="24.95" customHeight="1" x14ac:dyDescent="0.15">
      <c r="A31" s="312" t="s">
        <v>66</v>
      </c>
      <c r="B31" s="302"/>
      <c r="C31" s="302"/>
      <c r="D31" s="302"/>
      <c r="E31" s="302"/>
      <c r="F31" s="302"/>
      <c r="G31" s="178">
        <f t="shared" si="0"/>
        <v>0</v>
      </c>
    </row>
    <row r="32" spans="1:7" s="82" customFormat="1" ht="24.95" customHeight="1" x14ac:dyDescent="0.15">
      <c r="A32" s="312" t="s">
        <v>67</v>
      </c>
      <c r="B32" s="302"/>
      <c r="C32" s="302"/>
      <c r="D32" s="302"/>
      <c r="E32" s="302"/>
      <c r="F32" s="302"/>
      <c r="G32" s="178">
        <f t="shared" si="0"/>
        <v>0</v>
      </c>
    </row>
    <row r="33" spans="1:7" s="82" customFormat="1" ht="24.95" customHeight="1" x14ac:dyDescent="0.15">
      <c r="A33" s="312" t="s">
        <v>412</v>
      </c>
      <c r="B33" s="302"/>
      <c r="C33" s="302"/>
      <c r="D33" s="302"/>
      <c r="E33" s="302"/>
      <c r="F33" s="302"/>
      <c r="G33" s="178">
        <f t="shared" si="0"/>
        <v>0</v>
      </c>
    </row>
    <row r="34" spans="1:7" s="82" customFormat="1" ht="24.95" customHeight="1" x14ac:dyDescent="0.15">
      <c r="A34" s="312" t="s">
        <v>413</v>
      </c>
      <c r="B34" s="302"/>
      <c r="C34" s="302"/>
      <c r="D34" s="302"/>
      <c r="E34" s="302"/>
      <c r="F34" s="302"/>
      <c r="G34" s="178">
        <f t="shared" si="0"/>
        <v>0</v>
      </c>
    </row>
    <row r="35" spans="1:7" s="82" customFormat="1" ht="24.95" customHeight="1" x14ac:dyDescent="0.15">
      <c r="A35" s="312" t="s">
        <v>414</v>
      </c>
      <c r="B35" s="302"/>
      <c r="C35" s="302"/>
      <c r="D35" s="302"/>
      <c r="E35" s="302"/>
      <c r="F35" s="302"/>
      <c r="G35" s="178">
        <f t="shared" si="0"/>
        <v>0</v>
      </c>
    </row>
    <row r="36" spans="1:7" s="82" customFormat="1" ht="24.95" customHeight="1" x14ac:dyDescent="0.15">
      <c r="A36" s="312" t="s">
        <v>68</v>
      </c>
      <c r="B36" s="302"/>
      <c r="C36" s="302"/>
      <c r="D36" s="302"/>
      <c r="E36" s="302"/>
      <c r="F36" s="302"/>
      <c r="G36" s="178">
        <f t="shared" si="0"/>
        <v>0</v>
      </c>
    </row>
    <row r="37" spans="1:7" s="82" customFormat="1" ht="24.95" customHeight="1" x14ac:dyDescent="0.15">
      <c r="A37" s="312" t="s">
        <v>415</v>
      </c>
      <c r="B37" s="302"/>
      <c r="C37" s="302"/>
      <c r="D37" s="302"/>
      <c r="E37" s="302"/>
      <c r="F37" s="302"/>
      <c r="G37" s="178">
        <f t="shared" si="0"/>
        <v>0</v>
      </c>
    </row>
    <row r="38" spans="1:7" s="82" customFormat="1" ht="24.95" customHeight="1" x14ac:dyDescent="0.15">
      <c r="A38" s="312" t="s">
        <v>416</v>
      </c>
      <c r="B38" s="302"/>
      <c r="C38" s="302"/>
      <c r="D38" s="302"/>
      <c r="E38" s="302"/>
      <c r="F38" s="302"/>
      <c r="G38" s="178">
        <f t="shared" si="0"/>
        <v>0</v>
      </c>
    </row>
    <row r="39" spans="1:7" s="82" customFormat="1" ht="24.95" customHeight="1" x14ac:dyDescent="0.15">
      <c r="A39" s="312" t="s">
        <v>417</v>
      </c>
      <c r="B39" s="302"/>
      <c r="C39" s="302"/>
      <c r="D39" s="302"/>
      <c r="E39" s="302"/>
      <c r="F39" s="302"/>
      <c r="G39" s="178">
        <f t="shared" si="0"/>
        <v>0</v>
      </c>
    </row>
    <row r="40" spans="1:7" s="82" customFormat="1" ht="24.95" customHeight="1" x14ac:dyDescent="0.15">
      <c r="A40" s="312" t="s">
        <v>69</v>
      </c>
      <c r="B40" s="302"/>
      <c r="C40" s="302"/>
      <c r="D40" s="302"/>
      <c r="E40" s="302"/>
      <c r="F40" s="302"/>
      <c r="G40" s="178">
        <f t="shared" si="0"/>
        <v>0</v>
      </c>
    </row>
    <row r="41" spans="1:7" s="82" customFormat="1" ht="24.95" customHeight="1" x14ac:dyDescent="0.15">
      <c r="A41" s="312" t="s">
        <v>70</v>
      </c>
      <c r="B41" s="302"/>
      <c r="C41" s="302"/>
      <c r="D41" s="302"/>
      <c r="E41" s="302"/>
      <c r="F41" s="302"/>
      <c r="G41" s="178">
        <f t="shared" si="0"/>
        <v>0</v>
      </c>
    </row>
    <row r="42" spans="1:7" s="82" customFormat="1" ht="24.95" customHeight="1" x14ac:dyDescent="0.15">
      <c r="A42" s="312" t="s">
        <v>71</v>
      </c>
      <c r="B42" s="302"/>
      <c r="C42" s="302"/>
      <c r="D42" s="302"/>
      <c r="E42" s="302"/>
      <c r="F42" s="302"/>
      <c r="G42" s="178">
        <f t="shared" si="0"/>
        <v>0</v>
      </c>
    </row>
    <row r="43" spans="1:7" s="82" customFormat="1" ht="24.95" customHeight="1" x14ac:dyDescent="0.15">
      <c r="A43" s="312" t="s">
        <v>72</v>
      </c>
      <c r="B43" s="302"/>
      <c r="C43" s="302"/>
      <c r="D43" s="302"/>
      <c r="E43" s="302"/>
      <c r="F43" s="302"/>
      <c r="G43" s="178">
        <f t="shared" si="0"/>
        <v>0</v>
      </c>
    </row>
    <row r="44" spans="1:7" s="82" customFormat="1" ht="24.95" customHeight="1" x14ac:dyDescent="0.15">
      <c r="A44" s="312" t="s">
        <v>73</v>
      </c>
      <c r="B44" s="302"/>
      <c r="C44" s="302"/>
      <c r="D44" s="302"/>
      <c r="E44" s="302"/>
      <c r="F44" s="302"/>
      <c r="G44" s="178">
        <f t="shared" si="0"/>
        <v>0</v>
      </c>
    </row>
    <row r="45" spans="1:7" s="82" customFormat="1" ht="24.95" customHeight="1" x14ac:dyDescent="0.15">
      <c r="A45" s="312" t="s">
        <v>418</v>
      </c>
      <c r="B45" s="302"/>
      <c r="C45" s="302"/>
      <c r="D45" s="302"/>
      <c r="E45" s="302"/>
      <c r="F45" s="302"/>
      <c r="G45" s="178">
        <f t="shared" si="0"/>
        <v>0</v>
      </c>
    </row>
    <row r="46" spans="1:7" s="82" customFormat="1" ht="24.95" customHeight="1" x14ac:dyDescent="0.15">
      <c r="A46" s="312" t="s">
        <v>74</v>
      </c>
      <c r="B46" s="302"/>
      <c r="C46" s="302"/>
      <c r="D46" s="302"/>
      <c r="E46" s="302"/>
      <c r="F46" s="302"/>
      <c r="G46" s="178">
        <f t="shared" si="0"/>
        <v>0</v>
      </c>
    </row>
    <row r="47" spans="1:7" s="82" customFormat="1" ht="24.95" customHeight="1" x14ac:dyDescent="0.15">
      <c r="A47" s="312" t="s">
        <v>75</v>
      </c>
      <c r="B47" s="303"/>
      <c r="C47" s="303"/>
      <c r="D47" s="303"/>
      <c r="E47" s="303"/>
      <c r="F47" s="303"/>
      <c r="G47" s="177">
        <f t="shared" si="0"/>
        <v>0</v>
      </c>
    </row>
    <row r="48" spans="1:7" s="82" customFormat="1" ht="15" customHeight="1" x14ac:dyDescent="0.15">
      <c r="A48" s="81" t="s">
        <v>76</v>
      </c>
      <c r="B48" s="230">
        <f>SUM(B4:B47)</f>
        <v>0</v>
      </c>
      <c r="C48" s="230">
        <f>SUM(C4:C47)</f>
        <v>0</v>
      </c>
      <c r="D48" s="230">
        <f>SUM(D4:D47)</f>
        <v>0</v>
      </c>
      <c r="E48" s="230">
        <f>SUM(E4:E47)</f>
        <v>0</v>
      </c>
      <c r="F48" s="230">
        <f>SUM(F4:F47)</f>
        <v>4</v>
      </c>
      <c r="G48" s="179">
        <f>SUM(B48:F48)</f>
        <v>4</v>
      </c>
    </row>
    <row r="49" spans="1:13" s="82" customFormat="1" ht="9.9499999999999993" customHeight="1" x14ac:dyDescent="0.15">
      <c r="A49" s="462"/>
      <c r="B49" s="462"/>
      <c r="C49" s="462"/>
      <c r="D49" s="462"/>
      <c r="E49" s="462"/>
      <c r="F49" s="462"/>
    </row>
    <row r="50" spans="1:13" s="83" customFormat="1" ht="13.35" customHeight="1" x14ac:dyDescent="0.2">
      <c r="A50" s="50" t="s">
        <v>148</v>
      </c>
      <c r="B50" s="50"/>
      <c r="C50" s="50"/>
      <c r="D50" s="50"/>
      <c r="E50" s="50"/>
      <c r="F50" s="50"/>
      <c r="G50" s="50"/>
    </row>
    <row r="51" spans="1:13" s="83" customFormat="1" ht="13.35" customHeight="1" x14ac:dyDescent="0.2">
      <c r="A51" s="320" t="s">
        <v>178</v>
      </c>
      <c r="B51" s="324"/>
      <c r="C51" s="324"/>
      <c r="D51" s="324"/>
      <c r="E51" s="324"/>
      <c r="F51" s="324"/>
      <c r="G51" s="324"/>
    </row>
    <row r="52" spans="1:13" s="83" customFormat="1" ht="13.35" customHeight="1" x14ac:dyDescent="0.3">
      <c r="A52" s="72" t="s">
        <v>179</v>
      </c>
    </row>
    <row r="53" spans="1:13" s="83" customFormat="1" ht="13.35" customHeight="1" x14ac:dyDescent="0.3">
      <c r="A53" s="72" t="s">
        <v>180</v>
      </c>
    </row>
    <row r="54" spans="1:13" s="83" customFormat="1" ht="13.35" customHeight="1" x14ac:dyDescent="0.3">
      <c r="A54" s="72" t="s">
        <v>181</v>
      </c>
    </row>
    <row r="55" spans="1:13" s="83" customFormat="1" ht="13.35" customHeight="1" x14ac:dyDescent="0.3">
      <c r="A55" s="72" t="s">
        <v>182</v>
      </c>
    </row>
    <row r="56" spans="1:13" s="83" customFormat="1" ht="13.35" customHeight="1" x14ac:dyDescent="0.3">
      <c r="A56" s="72" t="s">
        <v>183</v>
      </c>
    </row>
    <row r="57" spans="1:13" s="83" customFormat="1" ht="13.35" customHeight="1" x14ac:dyDescent="0.3">
      <c r="A57" s="52" t="s">
        <v>503</v>
      </c>
      <c r="B57" s="52"/>
      <c r="C57" s="52"/>
      <c r="D57" s="52"/>
      <c r="E57" s="52"/>
      <c r="F57" s="52"/>
      <c r="G57" s="52"/>
      <c r="H57" s="51"/>
      <c r="I57" s="51"/>
      <c r="J57" s="51"/>
      <c r="K57" s="51"/>
      <c r="L57" s="51"/>
      <c r="M57" s="51"/>
    </row>
    <row r="58" spans="1:13" s="83" customFormat="1" ht="13.35" customHeight="1" x14ac:dyDescent="0.3">
      <c r="A58" s="52" t="s">
        <v>81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</row>
    <row r="59" spans="1:13" s="83" customFormat="1" ht="26.45" customHeight="1" x14ac:dyDescent="0.2">
      <c r="A59" s="443" t="s">
        <v>420</v>
      </c>
      <c r="B59" s="443"/>
      <c r="C59" s="443"/>
      <c r="D59" s="443"/>
      <c r="E59" s="443"/>
      <c r="F59" s="443"/>
      <c r="G59" s="443"/>
      <c r="H59" s="443"/>
      <c r="I59" s="443"/>
      <c r="J59" s="443"/>
      <c r="K59" s="443"/>
      <c r="L59" s="443"/>
      <c r="M59" s="443"/>
    </row>
    <row r="60" spans="1:13" s="83" customFormat="1" ht="12" customHeight="1" x14ac:dyDescent="0.2">
      <c r="A60" s="52"/>
    </row>
  </sheetData>
  <sheetProtection algorithmName="SHA-512" hashValue="yUc4+x2z4ufFVtFZu/QbrP4gu+kB31DVBH4Rpfu1SnBsO9KKPctbw0jrx9q6xRT5oTC3aD3Hc6mVOPqaKye1jQ==" saltValue="ZnHzp3KioZv+kFtlHaOWZQ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N61"/>
  <sheetViews>
    <sheetView showGridLines="0" zoomScaleNormal="100" workbookViewId="0">
      <pane xSplit="1" ySplit="3" topLeftCell="B45" activePane="bottomRight" state="frozen"/>
      <selection pane="topRight"/>
      <selection pane="bottomLeft"/>
      <selection pane="bottomRight" activeCell="F10" sqref="F10"/>
    </sheetView>
  </sheetViews>
  <sheetFormatPr defaultColWidth="9.140625" defaultRowHeight="12.75" x14ac:dyDescent="0.2"/>
  <cols>
    <col min="1" max="1" width="30.7109375" style="85" customWidth="1"/>
    <col min="2" max="14" width="8.7109375" style="85" customWidth="1"/>
    <col min="15" max="16384" width="9.140625" style="85"/>
  </cols>
  <sheetData>
    <row r="1" spans="1:14" s="84" customFormat="1" ht="39.950000000000003" customHeight="1" x14ac:dyDescent="0.2">
      <c r="A1" s="466" t="s">
        <v>14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</row>
    <row r="2" spans="1:14" ht="39.950000000000003" customHeight="1" x14ac:dyDescent="0.2">
      <c r="A2" s="454" t="s">
        <v>184</v>
      </c>
      <c r="B2" s="454" t="s">
        <v>185</v>
      </c>
      <c r="C2" s="454"/>
      <c r="D2" s="454" t="s">
        <v>186</v>
      </c>
      <c r="E2" s="454"/>
      <c r="F2" s="454" t="s">
        <v>187</v>
      </c>
      <c r="G2" s="454"/>
      <c r="H2" s="454" t="s">
        <v>188</v>
      </c>
      <c r="I2" s="467"/>
      <c r="J2" s="454" t="s">
        <v>189</v>
      </c>
      <c r="K2" s="467"/>
      <c r="L2" s="454" t="s">
        <v>40</v>
      </c>
      <c r="M2" s="454"/>
      <c r="N2" s="454" t="s">
        <v>76</v>
      </c>
    </row>
    <row r="3" spans="1:14" ht="15" customHeight="1" x14ac:dyDescent="0.2">
      <c r="A3" s="467"/>
      <c r="B3" s="65" t="s">
        <v>41</v>
      </c>
      <c r="C3" s="65" t="s">
        <v>42</v>
      </c>
      <c r="D3" s="65" t="s">
        <v>41</v>
      </c>
      <c r="E3" s="65" t="s">
        <v>42</v>
      </c>
      <c r="F3" s="65" t="s">
        <v>41</v>
      </c>
      <c r="G3" s="65" t="s">
        <v>42</v>
      </c>
      <c r="H3" s="65" t="s">
        <v>41</v>
      </c>
      <c r="I3" s="65" t="s">
        <v>42</v>
      </c>
      <c r="J3" s="65" t="s">
        <v>41</v>
      </c>
      <c r="K3" s="65" t="s">
        <v>42</v>
      </c>
      <c r="L3" s="65" t="s">
        <v>41</v>
      </c>
      <c r="M3" s="65" t="s">
        <v>42</v>
      </c>
      <c r="N3" s="467"/>
    </row>
    <row r="4" spans="1:14" ht="24.95" customHeight="1" x14ac:dyDescent="0.2">
      <c r="A4" s="312" t="s">
        <v>43</v>
      </c>
      <c r="B4" s="253"/>
      <c r="C4" s="298"/>
      <c r="D4" s="253"/>
      <c r="E4" s="298"/>
      <c r="F4" s="253"/>
      <c r="G4" s="298"/>
      <c r="H4" s="253"/>
      <c r="I4" s="298"/>
      <c r="J4" s="253"/>
      <c r="K4" s="298"/>
      <c r="L4" s="224">
        <f>B4+D4+F4+H4+J4</f>
        <v>0</v>
      </c>
      <c r="M4" s="224">
        <f>C4+E4+G4+I4+K4</f>
        <v>0</v>
      </c>
      <c r="N4" s="224">
        <f>L4+M4</f>
        <v>0</v>
      </c>
    </row>
    <row r="5" spans="1:14" ht="24.95" customHeight="1" x14ac:dyDescent="0.2">
      <c r="A5" s="312" t="s">
        <v>407</v>
      </c>
      <c r="B5" s="255"/>
      <c r="C5" s="299"/>
      <c r="D5" s="255"/>
      <c r="E5" s="299"/>
      <c r="F5" s="255"/>
      <c r="G5" s="299"/>
      <c r="H5" s="255"/>
      <c r="I5" s="299"/>
      <c r="J5" s="255"/>
      <c r="K5" s="299"/>
      <c r="L5" s="225">
        <f t="shared" ref="L5:M47" si="0">B5+D5+F5+H5+J5</f>
        <v>0</v>
      </c>
      <c r="M5" s="225">
        <f t="shared" si="0"/>
        <v>0</v>
      </c>
      <c r="N5" s="225">
        <f t="shared" ref="N5:N47" si="1">L5+M5</f>
        <v>0</v>
      </c>
    </row>
    <row r="6" spans="1:14" ht="24.95" customHeight="1" x14ac:dyDescent="0.2">
      <c r="A6" s="312" t="s">
        <v>408</v>
      </c>
      <c r="B6" s="255"/>
      <c r="C6" s="299"/>
      <c r="D6" s="255"/>
      <c r="E6" s="299"/>
      <c r="F6" s="255"/>
      <c r="G6" s="299"/>
      <c r="H6" s="255"/>
      <c r="I6" s="299"/>
      <c r="J6" s="255"/>
      <c r="K6" s="299"/>
      <c r="L6" s="225">
        <f t="shared" si="0"/>
        <v>0</v>
      </c>
      <c r="M6" s="225">
        <f t="shared" si="0"/>
        <v>0</v>
      </c>
      <c r="N6" s="225">
        <f t="shared" si="1"/>
        <v>0</v>
      </c>
    </row>
    <row r="7" spans="1:14" ht="24.95" customHeight="1" x14ac:dyDescent="0.2">
      <c r="A7" s="312" t="s">
        <v>409</v>
      </c>
      <c r="B7" s="255"/>
      <c r="C7" s="299"/>
      <c r="D7" s="255"/>
      <c r="E7" s="299"/>
      <c r="F7" s="255"/>
      <c r="G7" s="299"/>
      <c r="H7" s="255"/>
      <c r="I7" s="299"/>
      <c r="J7" s="255"/>
      <c r="K7" s="299"/>
      <c r="L7" s="225">
        <f t="shared" si="0"/>
        <v>0</v>
      </c>
      <c r="M7" s="225">
        <f t="shared" si="0"/>
        <v>0</v>
      </c>
      <c r="N7" s="225">
        <f t="shared" si="1"/>
        <v>0</v>
      </c>
    </row>
    <row r="8" spans="1:14" ht="24.95" customHeight="1" x14ac:dyDescent="0.2">
      <c r="A8" s="312" t="s">
        <v>410</v>
      </c>
      <c r="B8" s="255"/>
      <c r="C8" s="299"/>
      <c r="D8" s="255"/>
      <c r="E8" s="299"/>
      <c r="F8" s="255"/>
      <c r="G8" s="299"/>
      <c r="H8" s="255"/>
      <c r="I8" s="299"/>
      <c r="J8" s="255"/>
      <c r="K8" s="299"/>
      <c r="L8" s="225">
        <f t="shared" si="0"/>
        <v>0</v>
      </c>
      <c r="M8" s="225">
        <f t="shared" si="0"/>
        <v>0</v>
      </c>
      <c r="N8" s="225">
        <f t="shared" si="1"/>
        <v>0</v>
      </c>
    </row>
    <row r="9" spans="1:14" ht="24.95" customHeight="1" x14ac:dyDescent="0.2">
      <c r="A9" s="312" t="s">
        <v>411</v>
      </c>
      <c r="B9" s="255"/>
      <c r="C9" s="299"/>
      <c r="D9" s="255"/>
      <c r="E9" s="299"/>
      <c r="F9" s="255"/>
      <c r="G9" s="299"/>
      <c r="H9" s="255"/>
      <c r="I9" s="299"/>
      <c r="J9" s="255"/>
      <c r="K9" s="299"/>
      <c r="L9" s="225">
        <f t="shared" si="0"/>
        <v>0</v>
      </c>
      <c r="M9" s="225">
        <f t="shared" si="0"/>
        <v>0</v>
      </c>
      <c r="N9" s="225">
        <f t="shared" si="1"/>
        <v>0</v>
      </c>
    </row>
    <row r="10" spans="1:14" ht="24.95" customHeight="1" x14ac:dyDescent="0.2">
      <c r="A10" s="312" t="s">
        <v>44</v>
      </c>
      <c r="B10" s="255"/>
      <c r="C10" s="299"/>
      <c r="D10" s="255">
        <v>1</v>
      </c>
      <c r="E10" s="299">
        <v>5</v>
      </c>
      <c r="F10" s="255"/>
      <c r="G10" s="299"/>
      <c r="H10" s="255"/>
      <c r="I10" s="299"/>
      <c r="J10" s="255"/>
      <c r="K10" s="299"/>
      <c r="L10" s="225">
        <f t="shared" si="0"/>
        <v>1</v>
      </c>
      <c r="M10" s="225">
        <f t="shared" si="0"/>
        <v>5</v>
      </c>
      <c r="N10" s="225">
        <f t="shared" si="1"/>
        <v>6</v>
      </c>
    </row>
    <row r="11" spans="1:14" ht="24.95" customHeight="1" x14ac:dyDescent="0.2">
      <c r="A11" s="312" t="s">
        <v>45</v>
      </c>
      <c r="B11" s="255"/>
      <c r="C11" s="299"/>
      <c r="D11" s="255"/>
      <c r="E11" s="299">
        <v>4</v>
      </c>
      <c r="F11" s="255"/>
      <c r="G11" s="299"/>
      <c r="H11" s="255"/>
      <c r="I11" s="299"/>
      <c r="J11" s="255"/>
      <c r="K11" s="299"/>
      <c r="L11" s="225">
        <f t="shared" si="0"/>
        <v>0</v>
      </c>
      <c r="M11" s="225">
        <f t="shared" si="0"/>
        <v>4</v>
      </c>
      <c r="N11" s="225">
        <f t="shared" si="1"/>
        <v>4</v>
      </c>
    </row>
    <row r="12" spans="1:14" ht="24.95" customHeight="1" x14ac:dyDescent="0.2">
      <c r="A12" s="312" t="s">
        <v>46</v>
      </c>
      <c r="B12" s="255"/>
      <c r="C12" s="299"/>
      <c r="D12" s="255"/>
      <c r="E12" s="299">
        <v>1</v>
      </c>
      <c r="F12" s="255"/>
      <c r="G12" s="299"/>
      <c r="H12" s="255"/>
      <c r="I12" s="299"/>
      <c r="J12" s="255"/>
      <c r="K12" s="299"/>
      <c r="L12" s="225">
        <f t="shared" si="0"/>
        <v>0</v>
      </c>
      <c r="M12" s="225">
        <f t="shared" si="0"/>
        <v>1</v>
      </c>
      <c r="N12" s="225">
        <f t="shared" si="1"/>
        <v>1</v>
      </c>
    </row>
    <row r="13" spans="1:14" ht="24.95" customHeight="1" x14ac:dyDescent="0.2">
      <c r="A13" s="312" t="s">
        <v>47</v>
      </c>
      <c r="B13" s="255"/>
      <c r="C13" s="299"/>
      <c r="D13" s="255"/>
      <c r="E13" s="299"/>
      <c r="F13" s="255"/>
      <c r="G13" s="299"/>
      <c r="H13" s="255"/>
      <c r="I13" s="299"/>
      <c r="J13" s="255"/>
      <c r="K13" s="299"/>
      <c r="L13" s="225">
        <f t="shared" si="0"/>
        <v>0</v>
      </c>
      <c r="M13" s="225">
        <f t="shared" si="0"/>
        <v>0</v>
      </c>
      <c r="N13" s="225">
        <f t="shared" si="1"/>
        <v>0</v>
      </c>
    </row>
    <row r="14" spans="1:14" ht="24.95" customHeight="1" x14ac:dyDescent="0.2">
      <c r="A14" s="312" t="s">
        <v>48</v>
      </c>
      <c r="B14" s="255"/>
      <c r="C14" s="299"/>
      <c r="D14" s="255"/>
      <c r="E14" s="299"/>
      <c r="F14" s="255"/>
      <c r="G14" s="299"/>
      <c r="H14" s="255"/>
      <c r="I14" s="299"/>
      <c r="J14" s="255"/>
      <c r="K14" s="299"/>
      <c r="L14" s="225">
        <f t="shared" si="0"/>
        <v>0</v>
      </c>
      <c r="M14" s="225">
        <f t="shared" si="0"/>
        <v>0</v>
      </c>
      <c r="N14" s="225">
        <f t="shared" si="1"/>
        <v>0</v>
      </c>
    </row>
    <row r="15" spans="1:14" ht="24.95" customHeight="1" x14ac:dyDescent="0.2">
      <c r="A15" s="312" t="s">
        <v>49</v>
      </c>
      <c r="B15" s="255"/>
      <c r="C15" s="299"/>
      <c r="D15" s="255"/>
      <c r="E15" s="299"/>
      <c r="F15" s="255"/>
      <c r="G15" s="299"/>
      <c r="H15" s="255"/>
      <c r="I15" s="299"/>
      <c r="J15" s="255"/>
      <c r="K15" s="299"/>
      <c r="L15" s="225">
        <f t="shared" si="0"/>
        <v>0</v>
      </c>
      <c r="M15" s="225">
        <f t="shared" si="0"/>
        <v>0</v>
      </c>
      <c r="N15" s="225">
        <f t="shared" si="1"/>
        <v>0</v>
      </c>
    </row>
    <row r="16" spans="1:14" ht="24.95" customHeight="1" x14ac:dyDescent="0.2">
      <c r="A16" s="312" t="s">
        <v>50</v>
      </c>
      <c r="B16" s="255"/>
      <c r="C16" s="299"/>
      <c r="D16" s="255"/>
      <c r="E16" s="299"/>
      <c r="F16" s="255"/>
      <c r="G16" s="299"/>
      <c r="H16" s="255"/>
      <c r="I16" s="299"/>
      <c r="J16" s="255"/>
      <c r="K16" s="299"/>
      <c r="L16" s="225">
        <f t="shared" si="0"/>
        <v>0</v>
      </c>
      <c r="M16" s="225">
        <f t="shared" si="0"/>
        <v>0</v>
      </c>
      <c r="N16" s="225">
        <f t="shared" si="1"/>
        <v>0</v>
      </c>
    </row>
    <row r="17" spans="1:14" ht="24.95" customHeight="1" x14ac:dyDescent="0.2">
      <c r="A17" s="312" t="s">
        <v>469</v>
      </c>
      <c r="B17" s="255"/>
      <c r="C17" s="299"/>
      <c r="D17" s="255"/>
      <c r="E17" s="299"/>
      <c r="F17" s="255"/>
      <c r="G17" s="299"/>
      <c r="H17" s="255"/>
      <c r="I17" s="299"/>
      <c r="J17" s="255"/>
      <c r="K17" s="299"/>
      <c r="L17" s="225">
        <f t="shared" si="0"/>
        <v>0</v>
      </c>
      <c r="M17" s="225">
        <f t="shared" si="0"/>
        <v>0</v>
      </c>
      <c r="N17" s="225">
        <f t="shared" si="1"/>
        <v>0</v>
      </c>
    </row>
    <row r="18" spans="1:14" ht="24.95" customHeight="1" x14ac:dyDescent="0.2">
      <c r="A18" s="312" t="s">
        <v>53</v>
      </c>
      <c r="B18" s="255"/>
      <c r="C18" s="299"/>
      <c r="D18" s="255"/>
      <c r="E18" s="299"/>
      <c r="F18" s="255"/>
      <c r="G18" s="299"/>
      <c r="H18" s="255"/>
      <c r="I18" s="299"/>
      <c r="J18" s="255"/>
      <c r="K18" s="299"/>
      <c r="L18" s="225">
        <f t="shared" si="0"/>
        <v>0</v>
      </c>
      <c r="M18" s="225">
        <f t="shared" si="0"/>
        <v>0</v>
      </c>
      <c r="N18" s="225">
        <f t="shared" si="1"/>
        <v>0</v>
      </c>
    </row>
    <row r="19" spans="1:14" ht="24.95" customHeight="1" x14ac:dyDescent="0.2">
      <c r="A19" s="312" t="s">
        <v>54</v>
      </c>
      <c r="B19" s="255"/>
      <c r="C19" s="299"/>
      <c r="D19" s="255"/>
      <c r="E19" s="299"/>
      <c r="F19" s="255"/>
      <c r="G19" s="299"/>
      <c r="H19" s="255"/>
      <c r="I19" s="299"/>
      <c r="J19" s="255"/>
      <c r="K19" s="299"/>
      <c r="L19" s="225">
        <f t="shared" si="0"/>
        <v>0</v>
      </c>
      <c r="M19" s="225">
        <f t="shared" si="0"/>
        <v>0</v>
      </c>
      <c r="N19" s="225">
        <f t="shared" si="1"/>
        <v>0</v>
      </c>
    </row>
    <row r="20" spans="1:14" ht="24.95" customHeight="1" x14ac:dyDescent="0.2">
      <c r="A20" s="312" t="s">
        <v>55</v>
      </c>
      <c r="B20" s="255"/>
      <c r="C20" s="299"/>
      <c r="D20" s="255">
        <v>3</v>
      </c>
      <c r="E20" s="299">
        <v>6</v>
      </c>
      <c r="F20" s="255"/>
      <c r="G20" s="299"/>
      <c r="H20" s="255">
        <v>11</v>
      </c>
      <c r="I20" s="299">
        <v>4</v>
      </c>
      <c r="J20" s="255"/>
      <c r="K20" s="299"/>
      <c r="L20" s="225">
        <f t="shared" si="0"/>
        <v>14</v>
      </c>
      <c r="M20" s="225">
        <f t="shared" si="0"/>
        <v>10</v>
      </c>
      <c r="N20" s="225">
        <f t="shared" si="1"/>
        <v>24</v>
      </c>
    </row>
    <row r="21" spans="1:14" ht="24.95" customHeight="1" x14ac:dyDescent="0.2">
      <c r="A21" s="312" t="s">
        <v>56</v>
      </c>
      <c r="B21" s="255"/>
      <c r="C21" s="299"/>
      <c r="D21" s="255"/>
      <c r="E21" s="299"/>
      <c r="F21" s="255"/>
      <c r="G21" s="299"/>
      <c r="H21" s="255"/>
      <c r="I21" s="299"/>
      <c r="J21" s="255"/>
      <c r="K21" s="299"/>
      <c r="L21" s="225">
        <f t="shared" si="0"/>
        <v>0</v>
      </c>
      <c r="M21" s="225">
        <f t="shared" si="0"/>
        <v>0</v>
      </c>
      <c r="N21" s="225">
        <f t="shared" si="1"/>
        <v>0</v>
      </c>
    </row>
    <row r="22" spans="1:14" ht="24.95" customHeight="1" x14ac:dyDescent="0.2">
      <c r="A22" s="312" t="s">
        <v>57</v>
      </c>
      <c r="B22" s="255"/>
      <c r="C22" s="299"/>
      <c r="D22" s="255"/>
      <c r="E22" s="299"/>
      <c r="F22" s="255"/>
      <c r="G22" s="299"/>
      <c r="H22" s="255"/>
      <c r="I22" s="299"/>
      <c r="J22" s="255"/>
      <c r="K22" s="299"/>
      <c r="L22" s="225">
        <f t="shared" si="0"/>
        <v>0</v>
      </c>
      <c r="M22" s="225">
        <f t="shared" si="0"/>
        <v>0</v>
      </c>
      <c r="N22" s="225">
        <f t="shared" si="1"/>
        <v>0</v>
      </c>
    </row>
    <row r="23" spans="1:14" ht="24.95" customHeight="1" x14ac:dyDescent="0.2">
      <c r="A23" s="312" t="s">
        <v>58</v>
      </c>
      <c r="B23" s="255"/>
      <c r="C23" s="299"/>
      <c r="D23" s="255"/>
      <c r="E23" s="299"/>
      <c r="F23" s="255"/>
      <c r="G23" s="299"/>
      <c r="H23" s="255"/>
      <c r="I23" s="299"/>
      <c r="J23" s="255"/>
      <c r="K23" s="299"/>
      <c r="L23" s="225">
        <f t="shared" si="0"/>
        <v>0</v>
      </c>
      <c r="M23" s="225">
        <f t="shared" si="0"/>
        <v>0</v>
      </c>
      <c r="N23" s="225">
        <f t="shared" si="1"/>
        <v>0</v>
      </c>
    </row>
    <row r="24" spans="1:14" ht="24.95" customHeight="1" x14ac:dyDescent="0.2">
      <c r="A24" s="312" t="s">
        <v>59</v>
      </c>
      <c r="B24" s="255"/>
      <c r="C24" s="299"/>
      <c r="D24" s="255"/>
      <c r="E24" s="299"/>
      <c r="F24" s="255"/>
      <c r="G24" s="299"/>
      <c r="H24" s="255"/>
      <c r="I24" s="299"/>
      <c r="J24" s="255"/>
      <c r="K24" s="299"/>
      <c r="L24" s="225">
        <f t="shared" si="0"/>
        <v>0</v>
      </c>
      <c r="M24" s="225">
        <f t="shared" si="0"/>
        <v>0</v>
      </c>
      <c r="N24" s="225">
        <f t="shared" si="1"/>
        <v>0</v>
      </c>
    </row>
    <row r="25" spans="1:14" ht="24.95" customHeight="1" x14ac:dyDescent="0.2">
      <c r="A25" s="312" t="s">
        <v>60</v>
      </c>
      <c r="B25" s="255"/>
      <c r="C25" s="299"/>
      <c r="D25" s="255"/>
      <c r="E25" s="299"/>
      <c r="F25" s="255"/>
      <c r="G25" s="299"/>
      <c r="H25" s="255"/>
      <c r="I25" s="299"/>
      <c r="J25" s="255"/>
      <c r="K25" s="299"/>
      <c r="L25" s="225">
        <f t="shared" si="0"/>
        <v>0</v>
      </c>
      <c r="M25" s="225">
        <f t="shared" si="0"/>
        <v>0</v>
      </c>
      <c r="N25" s="225">
        <f t="shared" si="1"/>
        <v>0</v>
      </c>
    </row>
    <row r="26" spans="1:14" ht="24.95" customHeight="1" x14ac:dyDescent="0.2">
      <c r="A26" s="312" t="s">
        <v>61</v>
      </c>
      <c r="B26" s="255"/>
      <c r="C26" s="299"/>
      <c r="D26" s="255"/>
      <c r="E26" s="299"/>
      <c r="F26" s="255"/>
      <c r="G26" s="299"/>
      <c r="H26" s="255"/>
      <c r="I26" s="299"/>
      <c r="J26" s="255"/>
      <c r="K26" s="299"/>
      <c r="L26" s="225">
        <f t="shared" si="0"/>
        <v>0</v>
      </c>
      <c r="M26" s="225">
        <f t="shared" si="0"/>
        <v>0</v>
      </c>
      <c r="N26" s="225">
        <f t="shared" si="1"/>
        <v>0</v>
      </c>
    </row>
    <row r="27" spans="1:14" ht="24.95" customHeight="1" x14ac:dyDescent="0.2">
      <c r="A27" s="312" t="s">
        <v>62</v>
      </c>
      <c r="B27" s="255"/>
      <c r="C27" s="299"/>
      <c r="D27" s="255"/>
      <c r="E27" s="299"/>
      <c r="F27" s="255"/>
      <c r="G27" s="299"/>
      <c r="H27" s="255"/>
      <c r="I27" s="299"/>
      <c r="J27" s="255"/>
      <c r="K27" s="299"/>
      <c r="L27" s="225">
        <f t="shared" si="0"/>
        <v>0</v>
      </c>
      <c r="M27" s="225">
        <f t="shared" si="0"/>
        <v>0</v>
      </c>
      <c r="N27" s="225">
        <f t="shared" si="1"/>
        <v>0</v>
      </c>
    </row>
    <row r="28" spans="1:14" ht="24.95" customHeight="1" x14ac:dyDescent="0.2">
      <c r="A28" s="312" t="s">
        <v>63</v>
      </c>
      <c r="B28" s="255"/>
      <c r="C28" s="299"/>
      <c r="D28" s="255"/>
      <c r="E28" s="299"/>
      <c r="F28" s="255"/>
      <c r="G28" s="299"/>
      <c r="H28" s="255"/>
      <c r="I28" s="299"/>
      <c r="J28" s="255"/>
      <c r="K28" s="299"/>
      <c r="L28" s="225">
        <f t="shared" si="0"/>
        <v>0</v>
      </c>
      <c r="M28" s="225">
        <f t="shared" si="0"/>
        <v>0</v>
      </c>
      <c r="N28" s="225">
        <f t="shared" si="1"/>
        <v>0</v>
      </c>
    </row>
    <row r="29" spans="1:14" ht="24.95" customHeight="1" x14ac:dyDescent="0.2">
      <c r="A29" s="312" t="s">
        <v>64</v>
      </c>
      <c r="B29" s="255"/>
      <c r="C29" s="299"/>
      <c r="D29" s="255"/>
      <c r="E29" s="299"/>
      <c r="F29" s="255"/>
      <c r="G29" s="299"/>
      <c r="H29" s="255"/>
      <c r="I29" s="299"/>
      <c r="J29" s="255"/>
      <c r="K29" s="299"/>
      <c r="L29" s="225">
        <f t="shared" si="0"/>
        <v>0</v>
      </c>
      <c r="M29" s="225">
        <f t="shared" si="0"/>
        <v>0</v>
      </c>
      <c r="N29" s="225">
        <f t="shared" si="1"/>
        <v>0</v>
      </c>
    </row>
    <row r="30" spans="1:14" ht="24.95" customHeight="1" x14ac:dyDescent="0.2">
      <c r="A30" s="312" t="s">
        <v>65</v>
      </c>
      <c r="B30" s="255"/>
      <c r="C30" s="299"/>
      <c r="D30" s="255"/>
      <c r="E30" s="299"/>
      <c r="F30" s="255"/>
      <c r="G30" s="299"/>
      <c r="H30" s="255"/>
      <c r="I30" s="299"/>
      <c r="J30" s="255"/>
      <c r="K30" s="299"/>
      <c r="L30" s="225">
        <f t="shared" si="0"/>
        <v>0</v>
      </c>
      <c r="M30" s="225">
        <f t="shared" si="0"/>
        <v>0</v>
      </c>
      <c r="N30" s="225">
        <f t="shared" si="1"/>
        <v>0</v>
      </c>
    </row>
    <row r="31" spans="1:14" ht="24.95" customHeight="1" x14ac:dyDescent="0.2">
      <c r="A31" s="312" t="s">
        <v>66</v>
      </c>
      <c r="B31" s="255"/>
      <c r="C31" s="299"/>
      <c r="D31" s="255"/>
      <c r="E31" s="299"/>
      <c r="F31" s="255"/>
      <c r="G31" s="299"/>
      <c r="H31" s="255"/>
      <c r="I31" s="299"/>
      <c r="J31" s="255"/>
      <c r="K31" s="299"/>
      <c r="L31" s="225">
        <f t="shared" si="0"/>
        <v>0</v>
      </c>
      <c r="M31" s="225">
        <f t="shared" si="0"/>
        <v>0</v>
      </c>
      <c r="N31" s="225">
        <f t="shared" si="1"/>
        <v>0</v>
      </c>
    </row>
    <row r="32" spans="1:14" ht="24.95" customHeight="1" x14ac:dyDescent="0.2">
      <c r="A32" s="312" t="s">
        <v>67</v>
      </c>
      <c r="B32" s="255"/>
      <c r="C32" s="299"/>
      <c r="D32" s="255"/>
      <c r="E32" s="299"/>
      <c r="F32" s="255"/>
      <c r="G32" s="299"/>
      <c r="H32" s="255"/>
      <c r="I32" s="299"/>
      <c r="J32" s="255"/>
      <c r="K32" s="299"/>
      <c r="L32" s="225">
        <f t="shared" si="0"/>
        <v>0</v>
      </c>
      <c r="M32" s="225">
        <f t="shared" si="0"/>
        <v>0</v>
      </c>
      <c r="N32" s="225">
        <f t="shared" si="1"/>
        <v>0</v>
      </c>
    </row>
    <row r="33" spans="1:14" ht="24.95" customHeight="1" x14ac:dyDescent="0.2">
      <c r="A33" s="312" t="s">
        <v>412</v>
      </c>
      <c r="B33" s="255"/>
      <c r="C33" s="299"/>
      <c r="D33" s="255"/>
      <c r="E33" s="299"/>
      <c r="F33" s="255"/>
      <c r="G33" s="299"/>
      <c r="H33" s="255"/>
      <c r="I33" s="299"/>
      <c r="J33" s="255"/>
      <c r="K33" s="299"/>
      <c r="L33" s="225">
        <f t="shared" si="0"/>
        <v>0</v>
      </c>
      <c r="M33" s="225">
        <f t="shared" si="0"/>
        <v>0</v>
      </c>
      <c r="N33" s="225">
        <f t="shared" si="1"/>
        <v>0</v>
      </c>
    </row>
    <row r="34" spans="1:14" ht="24.95" customHeight="1" x14ac:dyDescent="0.2">
      <c r="A34" s="312" t="s">
        <v>413</v>
      </c>
      <c r="B34" s="255"/>
      <c r="C34" s="299"/>
      <c r="D34" s="255"/>
      <c r="E34" s="299"/>
      <c r="F34" s="255"/>
      <c r="G34" s="299"/>
      <c r="H34" s="255"/>
      <c r="I34" s="299"/>
      <c r="J34" s="255"/>
      <c r="K34" s="299"/>
      <c r="L34" s="225">
        <f t="shared" si="0"/>
        <v>0</v>
      </c>
      <c r="M34" s="225">
        <f t="shared" si="0"/>
        <v>0</v>
      </c>
      <c r="N34" s="225">
        <f t="shared" si="1"/>
        <v>0</v>
      </c>
    </row>
    <row r="35" spans="1:14" ht="24.95" customHeight="1" x14ac:dyDescent="0.2">
      <c r="A35" s="312" t="s">
        <v>414</v>
      </c>
      <c r="B35" s="255"/>
      <c r="C35" s="299"/>
      <c r="D35" s="255"/>
      <c r="E35" s="299"/>
      <c r="F35" s="255"/>
      <c r="G35" s="299"/>
      <c r="H35" s="255"/>
      <c r="I35" s="299"/>
      <c r="J35" s="255"/>
      <c r="K35" s="299"/>
      <c r="L35" s="225">
        <f t="shared" si="0"/>
        <v>0</v>
      </c>
      <c r="M35" s="225">
        <f t="shared" si="0"/>
        <v>0</v>
      </c>
      <c r="N35" s="225">
        <f t="shared" si="1"/>
        <v>0</v>
      </c>
    </row>
    <row r="36" spans="1:14" ht="24.95" customHeight="1" x14ac:dyDescent="0.2">
      <c r="A36" s="312" t="s">
        <v>68</v>
      </c>
      <c r="B36" s="255"/>
      <c r="C36" s="299"/>
      <c r="D36" s="255"/>
      <c r="E36" s="299"/>
      <c r="F36" s="255"/>
      <c r="G36" s="299"/>
      <c r="H36" s="255"/>
      <c r="I36" s="299"/>
      <c r="J36" s="255"/>
      <c r="K36" s="299"/>
      <c r="L36" s="225">
        <f t="shared" si="0"/>
        <v>0</v>
      </c>
      <c r="M36" s="225">
        <f t="shared" si="0"/>
        <v>0</v>
      </c>
      <c r="N36" s="225">
        <f t="shared" si="1"/>
        <v>0</v>
      </c>
    </row>
    <row r="37" spans="1:14" ht="24.95" customHeight="1" x14ac:dyDescent="0.2">
      <c r="A37" s="312" t="s">
        <v>415</v>
      </c>
      <c r="B37" s="255"/>
      <c r="C37" s="299"/>
      <c r="D37" s="255"/>
      <c r="E37" s="299"/>
      <c r="F37" s="255"/>
      <c r="G37" s="299"/>
      <c r="H37" s="255"/>
      <c r="I37" s="299"/>
      <c r="J37" s="255"/>
      <c r="K37" s="299"/>
      <c r="L37" s="225">
        <f t="shared" si="0"/>
        <v>0</v>
      </c>
      <c r="M37" s="225">
        <f t="shared" si="0"/>
        <v>0</v>
      </c>
      <c r="N37" s="225">
        <f t="shared" si="1"/>
        <v>0</v>
      </c>
    </row>
    <row r="38" spans="1:14" ht="24.95" customHeight="1" x14ac:dyDescent="0.2">
      <c r="A38" s="312" t="s">
        <v>416</v>
      </c>
      <c r="B38" s="255"/>
      <c r="C38" s="299"/>
      <c r="D38" s="255"/>
      <c r="E38" s="299"/>
      <c r="F38" s="255"/>
      <c r="G38" s="299"/>
      <c r="H38" s="255"/>
      <c r="I38" s="299"/>
      <c r="J38" s="255"/>
      <c r="K38" s="299"/>
      <c r="L38" s="225">
        <f t="shared" si="0"/>
        <v>0</v>
      </c>
      <c r="M38" s="225">
        <f t="shared" si="0"/>
        <v>0</v>
      </c>
      <c r="N38" s="225">
        <f t="shared" si="1"/>
        <v>0</v>
      </c>
    </row>
    <row r="39" spans="1:14" ht="24.95" customHeight="1" x14ac:dyDescent="0.2">
      <c r="A39" s="312" t="s">
        <v>417</v>
      </c>
      <c r="B39" s="255"/>
      <c r="C39" s="299"/>
      <c r="D39" s="255"/>
      <c r="E39" s="299"/>
      <c r="F39" s="255"/>
      <c r="G39" s="299"/>
      <c r="H39" s="255"/>
      <c r="I39" s="299"/>
      <c r="J39" s="255"/>
      <c r="K39" s="299"/>
      <c r="L39" s="225">
        <f t="shared" si="0"/>
        <v>0</v>
      </c>
      <c r="M39" s="225">
        <f t="shared" si="0"/>
        <v>0</v>
      </c>
      <c r="N39" s="225">
        <f t="shared" si="1"/>
        <v>0</v>
      </c>
    </row>
    <row r="40" spans="1:14" ht="24.95" customHeight="1" x14ac:dyDescent="0.2">
      <c r="A40" s="312" t="s">
        <v>69</v>
      </c>
      <c r="B40" s="255"/>
      <c r="C40" s="299"/>
      <c r="D40" s="255"/>
      <c r="E40" s="299"/>
      <c r="F40" s="255"/>
      <c r="G40" s="299"/>
      <c r="H40" s="255"/>
      <c r="I40" s="299"/>
      <c r="J40" s="255"/>
      <c r="K40" s="299"/>
      <c r="L40" s="225">
        <f t="shared" si="0"/>
        <v>0</v>
      </c>
      <c r="M40" s="225">
        <f t="shared" si="0"/>
        <v>0</v>
      </c>
      <c r="N40" s="225">
        <f t="shared" si="1"/>
        <v>0</v>
      </c>
    </row>
    <row r="41" spans="1:14" ht="24.95" customHeight="1" x14ac:dyDescent="0.2">
      <c r="A41" s="312" t="s">
        <v>70</v>
      </c>
      <c r="B41" s="255"/>
      <c r="C41" s="299"/>
      <c r="D41" s="255"/>
      <c r="E41" s="299"/>
      <c r="F41" s="255"/>
      <c r="G41" s="299"/>
      <c r="H41" s="255"/>
      <c r="I41" s="299"/>
      <c r="J41" s="255"/>
      <c r="K41" s="299"/>
      <c r="L41" s="225">
        <f t="shared" si="0"/>
        <v>0</v>
      </c>
      <c r="M41" s="225">
        <f t="shared" si="0"/>
        <v>0</v>
      </c>
      <c r="N41" s="225">
        <f t="shared" si="1"/>
        <v>0</v>
      </c>
    </row>
    <row r="42" spans="1:14" ht="24.95" customHeight="1" x14ac:dyDescent="0.2">
      <c r="A42" s="312" t="s">
        <v>71</v>
      </c>
      <c r="B42" s="255"/>
      <c r="C42" s="299"/>
      <c r="D42" s="255"/>
      <c r="E42" s="299"/>
      <c r="F42" s="255"/>
      <c r="G42" s="299"/>
      <c r="H42" s="255"/>
      <c r="I42" s="299"/>
      <c r="J42" s="255"/>
      <c r="K42" s="299"/>
      <c r="L42" s="225">
        <f t="shared" si="0"/>
        <v>0</v>
      </c>
      <c r="M42" s="225">
        <f t="shared" si="0"/>
        <v>0</v>
      </c>
      <c r="N42" s="225">
        <f t="shared" si="1"/>
        <v>0</v>
      </c>
    </row>
    <row r="43" spans="1:14" ht="24.95" customHeight="1" x14ac:dyDescent="0.2">
      <c r="A43" s="312" t="s">
        <v>72</v>
      </c>
      <c r="B43" s="255"/>
      <c r="C43" s="299"/>
      <c r="D43" s="255"/>
      <c r="E43" s="299"/>
      <c r="F43" s="255"/>
      <c r="G43" s="299"/>
      <c r="H43" s="255"/>
      <c r="I43" s="299"/>
      <c r="J43" s="255"/>
      <c r="K43" s="299"/>
      <c r="L43" s="225">
        <f t="shared" si="0"/>
        <v>0</v>
      </c>
      <c r="M43" s="225">
        <f t="shared" si="0"/>
        <v>0</v>
      </c>
      <c r="N43" s="225">
        <f t="shared" si="1"/>
        <v>0</v>
      </c>
    </row>
    <row r="44" spans="1:14" ht="24.95" customHeight="1" x14ac:dyDescent="0.2">
      <c r="A44" s="312" t="s">
        <v>73</v>
      </c>
      <c r="B44" s="255"/>
      <c r="C44" s="299"/>
      <c r="D44" s="255"/>
      <c r="E44" s="299"/>
      <c r="F44" s="255"/>
      <c r="G44" s="299"/>
      <c r="H44" s="255"/>
      <c r="I44" s="299"/>
      <c r="J44" s="255"/>
      <c r="K44" s="299"/>
      <c r="L44" s="225">
        <f t="shared" si="0"/>
        <v>0</v>
      </c>
      <c r="M44" s="225">
        <f t="shared" si="0"/>
        <v>0</v>
      </c>
      <c r="N44" s="225">
        <f t="shared" si="1"/>
        <v>0</v>
      </c>
    </row>
    <row r="45" spans="1:14" ht="24.95" customHeight="1" x14ac:dyDescent="0.2">
      <c r="A45" s="312" t="s">
        <v>418</v>
      </c>
      <c r="B45" s="255"/>
      <c r="C45" s="299"/>
      <c r="D45" s="255"/>
      <c r="E45" s="299"/>
      <c r="F45" s="255"/>
      <c r="G45" s="299"/>
      <c r="H45" s="255"/>
      <c r="I45" s="299"/>
      <c r="J45" s="255"/>
      <c r="K45" s="299"/>
      <c r="L45" s="225">
        <f t="shared" si="0"/>
        <v>0</v>
      </c>
      <c r="M45" s="225">
        <f t="shared" si="0"/>
        <v>0</v>
      </c>
      <c r="N45" s="225">
        <f t="shared" si="1"/>
        <v>0</v>
      </c>
    </row>
    <row r="46" spans="1:14" ht="24.95" customHeight="1" x14ac:dyDescent="0.2">
      <c r="A46" s="312" t="s">
        <v>74</v>
      </c>
      <c r="B46" s="255"/>
      <c r="C46" s="299"/>
      <c r="D46" s="255"/>
      <c r="E46" s="299"/>
      <c r="F46" s="255"/>
      <c r="G46" s="299"/>
      <c r="H46" s="255"/>
      <c r="I46" s="299"/>
      <c r="J46" s="255"/>
      <c r="K46" s="299"/>
      <c r="L46" s="225">
        <f t="shared" si="0"/>
        <v>0</v>
      </c>
      <c r="M46" s="225">
        <f t="shared" si="0"/>
        <v>0</v>
      </c>
      <c r="N46" s="225">
        <f t="shared" si="1"/>
        <v>0</v>
      </c>
    </row>
    <row r="47" spans="1:14" ht="24.95" customHeight="1" x14ac:dyDescent="0.2">
      <c r="A47" s="312" t="s">
        <v>75</v>
      </c>
      <c r="B47" s="254"/>
      <c r="C47" s="300"/>
      <c r="D47" s="254"/>
      <c r="E47" s="300"/>
      <c r="F47" s="254"/>
      <c r="G47" s="300"/>
      <c r="H47" s="254"/>
      <c r="I47" s="300"/>
      <c r="J47" s="254"/>
      <c r="K47" s="300"/>
      <c r="L47" s="225">
        <f t="shared" si="0"/>
        <v>0</v>
      </c>
      <c r="M47" s="225">
        <f t="shared" si="0"/>
        <v>0</v>
      </c>
      <c r="N47" s="225">
        <f t="shared" si="1"/>
        <v>0</v>
      </c>
    </row>
    <row r="48" spans="1:14" ht="15" customHeight="1" x14ac:dyDescent="0.2">
      <c r="A48" s="65" t="s">
        <v>76</v>
      </c>
      <c r="B48" s="227">
        <f t="shared" ref="B48:L48" si="2">SUM(B4:B47)</f>
        <v>0</v>
      </c>
      <c r="C48" s="227">
        <f t="shared" si="2"/>
        <v>0</v>
      </c>
      <c r="D48" s="227">
        <f t="shared" si="2"/>
        <v>4</v>
      </c>
      <c r="E48" s="227">
        <f t="shared" si="2"/>
        <v>16</v>
      </c>
      <c r="F48" s="227">
        <f t="shared" si="2"/>
        <v>0</v>
      </c>
      <c r="G48" s="227">
        <f t="shared" si="2"/>
        <v>0</v>
      </c>
      <c r="H48" s="227">
        <f t="shared" si="2"/>
        <v>11</v>
      </c>
      <c r="I48" s="227">
        <f t="shared" si="2"/>
        <v>4</v>
      </c>
      <c r="J48" s="227">
        <f t="shared" si="2"/>
        <v>0</v>
      </c>
      <c r="K48" s="227">
        <f t="shared" si="2"/>
        <v>0</v>
      </c>
      <c r="L48" s="226">
        <f t="shared" si="2"/>
        <v>15</v>
      </c>
      <c r="M48" s="226">
        <f>SUM(M4:M47)</f>
        <v>20</v>
      </c>
      <c r="N48" s="226">
        <f>L48+M48</f>
        <v>35</v>
      </c>
    </row>
    <row r="49" spans="1:14" ht="9.9499999999999993" customHeight="1" x14ac:dyDescent="0.2"/>
    <row r="50" spans="1:14" s="86" customFormat="1" ht="13.35" customHeight="1" x14ac:dyDescent="0.2">
      <c r="A50" s="325" t="s">
        <v>80</v>
      </c>
      <c r="B50" s="326"/>
      <c r="C50" s="326"/>
      <c r="D50" s="326"/>
      <c r="E50" s="326"/>
      <c r="F50" s="326"/>
      <c r="G50" s="326"/>
      <c r="H50" s="326"/>
      <c r="I50" s="326"/>
      <c r="J50" s="326"/>
      <c r="K50" s="326"/>
      <c r="L50" s="327"/>
      <c r="M50" s="327"/>
    </row>
    <row r="51" spans="1:14" s="86" customFormat="1" ht="13.35" customHeight="1" x14ac:dyDescent="0.3">
      <c r="A51" s="390" t="s">
        <v>504</v>
      </c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</row>
    <row r="52" spans="1:14" s="86" customFormat="1" ht="13.35" customHeight="1" x14ac:dyDescent="0.3">
      <c r="A52" s="390" t="s">
        <v>505</v>
      </c>
      <c r="B52" s="327"/>
      <c r="C52" s="327"/>
      <c r="D52" s="327"/>
      <c r="E52" s="327"/>
      <c r="F52" s="327"/>
      <c r="G52" s="327"/>
      <c r="H52" s="327"/>
      <c r="I52" s="327"/>
      <c r="J52" s="327"/>
      <c r="K52" s="327"/>
      <c r="L52" s="327"/>
      <c r="M52" s="327"/>
    </row>
    <row r="53" spans="1:14" s="86" customFormat="1" ht="13.35" customHeight="1" x14ac:dyDescent="0.3">
      <c r="A53" s="52" t="s">
        <v>503</v>
      </c>
      <c r="B53" s="52"/>
      <c r="C53" s="52"/>
      <c r="D53" s="52"/>
      <c r="E53" s="52"/>
      <c r="F53" s="52"/>
      <c r="G53" s="52"/>
      <c r="H53" s="51"/>
      <c r="I53" s="51"/>
      <c r="J53" s="51"/>
      <c r="K53" s="51"/>
      <c r="L53" s="51"/>
      <c r="M53" s="51"/>
    </row>
    <row r="54" spans="1:14" s="86" customFormat="1" ht="13.35" customHeight="1" x14ac:dyDescent="0.3">
      <c r="A54" s="52" t="s">
        <v>81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</row>
    <row r="55" spans="1:14" s="86" customFormat="1" ht="26.45" customHeight="1" x14ac:dyDescent="0.2">
      <c r="A55" s="443" t="s">
        <v>420</v>
      </c>
      <c r="B55" s="443"/>
      <c r="C55" s="443"/>
      <c r="D55" s="443"/>
      <c r="E55" s="443"/>
      <c r="F55" s="443"/>
      <c r="G55" s="443"/>
      <c r="H55" s="443"/>
      <c r="I55" s="443"/>
      <c r="J55" s="443"/>
      <c r="K55" s="443"/>
      <c r="L55" s="443"/>
      <c r="M55" s="443"/>
    </row>
    <row r="56" spans="1:14" s="86" customFormat="1" ht="12" customHeight="1" x14ac:dyDescent="0.2">
      <c r="A56" s="52"/>
    </row>
    <row r="57" spans="1:14" ht="13.5" x14ac:dyDescent="0.2">
      <c r="A57" s="87"/>
      <c r="N57" s="88"/>
    </row>
    <row r="58" spans="1:14" x14ac:dyDescent="0.2">
      <c r="N58" s="88"/>
    </row>
    <row r="59" spans="1:14" x14ac:dyDescent="0.2">
      <c r="N59" s="88"/>
    </row>
    <row r="60" spans="1:14" x14ac:dyDescent="0.2">
      <c r="N60" s="88"/>
    </row>
    <row r="61" spans="1:14" x14ac:dyDescent="0.2">
      <c r="N61" s="88"/>
    </row>
  </sheetData>
  <sheetProtection algorithmName="SHA-512" hashValue="vHC9VWNQxQgtY1ttEpbGwu4wM5TrbXQ/ZKAqHl7ZfMqIule95jjzUsvpLxR+h2mwS8Jw8PdIbekNYyS3UFOYQA==" saltValue="Kx0DqRb/ST5s1eZglAHriA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U56"/>
  <sheetViews>
    <sheetView showGridLines="0" workbookViewId="0">
      <pane xSplit="1" ySplit="3" topLeftCell="N42" activePane="bottomRight" state="frozen"/>
      <selection pane="topRight"/>
      <selection pane="bottomLeft"/>
      <selection pane="bottomRight" activeCell="J10" sqref="J10"/>
    </sheetView>
  </sheetViews>
  <sheetFormatPr defaultColWidth="9.140625" defaultRowHeight="15" x14ac:dyDescent="0.2"/>
  <cols>
    <col min="1" max="1" width="30.7109375" style="63" customWidth="1"/>
    <col min="2" max="15" width="8.7109375" style="63" customWidth="1"/>
    <col min="16" max="18" width="8.7109375" style="84" customWidth="1"/>
    <col min="19" max="16384" width="9.140625" style="63"/>
  </cols>
  <sheetData>
    <row r="1" spans="1:21" ht="48" customHeight="1" x14ac:dyDescent="0.2">
      <c r="A1" s="469" t="s">
        <v>439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70"/>
      <c r="P1" s="449" t="s">
        <v>82</v>
      </c>
      <c r="Q1" s="450"/>
      <c r="R1" s="451"/>
    </row>
    <row r="2" spans="1:21" ht="15" customHeight="1" x14ac:dyDescent="0.2">
      <c r="A2" s="471" t="s">
        <v>123</v>
      </c>
      <c r="B2" s="471" t="s">
        <v>190</v>
      </c>
      <c r="C2" s="471"/>
      <c r="D2" s="471" t="s">
        <v>191</v>
      </c>
      <c r="E2" s="471"/>
      <c r="F2" s="471" t="s">
        <v>192</v>
      </c>
      <c r="G2" s="471"/>
      <c r="H2" s="471" t="s">
        <v>193</v>
      </c>
      <c r="I2" s="471"/>
      <c r="J2" s="471" t="s">
        <v>194</v>
      </c>
      <c r="K2" s="471"/>
      <c r="L2" s="471" t="s">
        <v>463</v>
      </c>
      <c r="M2" s="471"/>
      <c r="N2" s="471" t="s">
        <v>195</v>
      </c>
      <c r="O2" s="471"/>
      <c r="P2" s="454" t="s">
        <v>40</v>
      </c>
      <c r="Q2" s="454"/>
      <c r="R2" s="454" t="s">
        <v>76</v>
      </c>
    </row>
    <row r="3" spans="1:21" ht="15" customHeight="1" x14ac:dyDescent="0.2">
      <c r="A3" s="471"/>
      <c r="B3" s="65" t="s">
        <v>41</v>
      </c>
      <c r="C3" s="65" t="s">
        <v>42</v>
      </c>
      <c r="D3" s="65" t="s">
        <v>41</v>
      </c>
      <c r="E3" s="65" t="s">
        <v>42</v>
      </c>
      <c r="F3" s="65" t="s">
        <v>41</v>
      </c>
      <c r="G3" s="65" t="s">
        <v>42</v>
      </c>
      <c r="H3" s="65" t="s">
        <v>41</v>
      </c>
      <c r="I3" s="65" t="s">
        <v>42</v>
      </c>
      <c r="J3" s="65" t="s">
        <v>41</v>
      </c>
      <c r="K3" s="65" t="s">
        <v>42</v>
      </c>
      <c r="L3" s="65" t="s">
        <v>41</v>
      </c>
      <c r="M3" s="65" t="s">
        <v>42</v>
      </c>
      <c r="N3" s="65" t="s">
        <v>41</v>
      </c>
      <c r="O3" s="65" t="s">
        <v>42</v>
      </c>
      <c r="P3" s="65" t="s">
        <v>41</v>
      </c>
      <c r="Q3" s="65" t="s">
        <v>42</v>
      </c>
      <c r="R3" s="468"/>
    </row>
    <row r="4" spans="1:21" ht="24.95" customHeight="1" x14ac:dyDescent="0.2">
      <c r="A4" s="312" t="s">
        <v>43</v>
      </c>
      <c r="B4" s="304"/>
      <c r="C4" s="307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224">
        <f>B4+D4+F4+H4+J4+L4+N4</f>
        <v>0</v>
      </c>
      <c r="Q4" s="224">
        <f>C4+E4+G4+I4+K4+M4+O4</f>
        <v>0</v>
      </c>
      <c r="R4" s="224">
        <f>P4+Q4</f>
        <v>0</v>
      </c>
      <c r="S4" s="89">
        <f>'Quadro 1'!X4</f>
        <v>0</v>
      </c>
      <c r="T4" s="89">
        <f>'Quadro 1'!Y4</f>
        <v>0</v>
      </c>
      <c r="U4" s="89">
        <f>'Quadro 1'!Z4</f>
        <v>0</v>
      </c>
    </row>
    <row r="5" spans="1:21" ht="24.95" customHeight="1" x14ac:dyDescent="0.2">
      <c r="A5" s="312" t="s">
        <v>407</v>
      </c>
      <c r="B5" s="306"/>
      <c r="C5" s="307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225">
        <f t="shared" ref="P5:Q47" si="0">B5+D5+F5+H5+J5+L5+N5</f>
        <v>0</v>
      </c>
      <c r="Q5" s="225">
        <f t="shared" si="0"/>
        <v>0</v>
      </c>
      <c r="R5" s="225">
        <f t="shared" ref="R5:R47" si="1">P5+Q5</f>
        <v>0</v>
      </c>
      <c r="S5" s="89">
        <f>'Quadro 1'!X5</f>
        <v>0</v>
      </c>
      <c r="T5" s="89">
        <f>'Quadro 1'!Y5</f>
        <v>0</v>
      </c>
      <c r="U5" s="89">
        <f>'Quadro 1'!Z5</f>
        <v>0</v>
      </c>
    </row>
    <row r="6" spans="1:21" ht="24.95" customHeight="1" x14ac:dyDescent="0.2">
      <c r="A6" s="312" t="s">
        <v>408</v>
      </c>
      <c r="B6" s="306"/>
      <c r="C6" s="307"/>
      <c r="D6" s="255"/>
      <c r="E6" s="299"/>
      <c r="F6" s="255"/>
      <c r="G6" s="299"/>
      <c r="H6" s="255"/>
      <c r="I6" s="299"/>
      <c r="J6" s="255"/>
      <c r="K6" s="299"/>
      <c r="L6" s="255"/>
      <c r="M6" s="299"/>
      <c r="N6" s="255"/>
      <c r="O6" s="299">
        <v>1</v>
      </c>
      <c r="P6" s="225">
        <f t="shared" si="0"/>
        <v>0</v>
      </c>
      <c r="Q6" s="225">
        <f t="shared" si="0"/>
        <v>1</v>
      </c>
      <c r="R6" s="225">
        <f t="shared" si="1"/>
        <v>1</v>
      </c>
      <c r="S6" s="89">
        <f>'Quadro 1'!X6</f>
        <v>0</v>
      </c>
      <c r="T6" s="89">
        <f>'Quadro 1'!Y6</f>
        <v>1</v>
      </c>
      <c r="U6" s="89">
        <f>'Quadro 1'!Z6</f>
        <v>1</v>
      </c>
    </row>
    <row r="7" spans="1:21" ht="24.95" customHeight="1" x14ac:dyDescent="0.2">
      <c r="A7" s="312" t="s">
        <v>409</v>
      </c>
      <c r="B7" s="306"/>
      <c r="C7" s="307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225">
        <f t="shared" si="0"/>
        <v>0</v>
      </c>
      <c r="Q7" s="225">
        <f t="shared" si="0"/>
        <v>0</v>
      </c>
      <c r="R7" s="225">
        <f t="shared" si="1"/>
        <v>0</v>
      </c>
      <c r="S7" s="89">
        <f>'Quadro 1'!X7</f>
        <v>0</v>
      </c>
      <c r="T7" s="89">
        <f>'Quadro 1'!Y7</f>
        <v>0</v>
      </c>
      <c r="U7" s="89">
        <f>'Quadro 1'!Z7</f>
        <v>0</v>
      </c>
    </row>
    <row r="8" spans="1:21" ht="24.95" customHeight="1" x14ac:dyDescent="0.2">
      <c r="A8" s="312" t="s">
        <v>410</v>
      </c>
      <c r="B8" s="306"/>
      <c r="C8" s="307"/>
      <c r="D8" s="255"/>
      <c r="E8" s="299"/>
      <c r="F8" s="255"/>
      <c r="G8" s="299"/>
      <c r="H8" s="255"/>
      <c r="I8" s="299"/>
      <c r="J8" s="255"/>
      <c r="K8" s="299"/>
      <c r="L8" s="255"/>
      <c r="M8" s="299"/>
      <c r="N8" s="255">
        <v>3</v>
      </c>
      <c r="O8" s="299">
        <v>2</v>
      </c>
      <c r="P8" s="225">
        <f t="shared" si="0"/>
        <v>3</v>
      </c>
      <c r="Q8" s="225">
        <f t="shared" si="0"/>
        <v>2</v>
      </c>
      <c r="R8" s="225">
        <f t="shared" si="1"/>
        <v>5</v>
      </c>
      <c r="S8" s="89">
        <f>'Quadro 1'!X8</f>
        <v>3</v>
      </c>
      <c r="T8" s="89">
        <f>'Quadro 1'!Y8</f>
        <v>2</v>
      </c>
      <c r="U8" s="89">
        <f>'Quadro 1'!Z8</f>
        <v>5</v>
      </c>
    </row>
    <row r="9" spans="1:21" ht="24.95" customHeight="1" x14ac:dyDescent="0.2">
      <c r="A9" s="312" t="s">
        <v>411</v>
      </c>
      <c r="B9" s="306"/>
      <c r="C9" s="307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225">
        <f t="shared" si="0"/>
        <v>0</v>
      </c>
      <c r="Q9" s="225">
        <f t="shared" si="0"/>
        <v>0</v>
      </c>
      <c r="R9" s="225">
        <f t="shared" si="1"/>
        <v>0</v>
      </c>
      <c r="S9" s="89">
        <f>'Quadro 1'!X9</f>
        <v>0</v>
      </c>
      <c r="T9" s="89">
        <f>'Quadro 1'!Y9</f>
        <v>0</v>
      </c>
      <c r="U9" s="89">
        <f>'Quadro 1'!Z9</f>
        <v>0</v>
      </c>
    </row>
    <row r="10" spans="1:21" ht="24.95" customHeight="1" x14ac:dyDescent="0.2">
      <c r="A10" s="312" t="s">
        <v>44</v>
      </c>
      <c r="B10" s="306"/>
      <c r="C10" s="307"/>
      <c r="D10" s="255">
        <v>3</v>
      </c>
      <c r="E10" s="299">
        <v>14</v>
      </c>
      <c r="F10" s="255"/>
      <c r="G10" s="299"/>
      <c r="H10" s="255"/>
      <c r="I10" s="299">
        <v>3</v>
      </c>
      <c r="J10" s="255"/>
      <c r="K10" s="299"/>
      <c r="L10" s="255"/>
      <c r="M10" s="299"/>
      <c r="N10" s="255"/>
      <c r="O10" s="299"/>
      <c r="P10" s="225">
        <f t="shared" si="0"/>
        <v>3</v>
      </c>
      <c r="Q10" s="225">
        <f t="shared" si="0"/>
        <v>17</v>
      </c>
      <c r="R10" s="225">
        <f t="shared" si="1"/>
        <v>20</v>
      </c>
      <c r="S10" s="89">
        <f>'Quadro 1'!X10</f>
        <v>3</v>
      </c>
      <c r="T10" s="89">
        <f>'Quadro 1'!Y10</f>
        <v>17</v>
      </c>
      <c r="U10" s="89">
        <f>'Quadro 1'!Z10</f>
        <v>20</v>
      </c>
    </row>
    <row r="11" spans="1:21" ht="24.95" customHeight="1" x14ac:dyDescent="0.2">
      <c r="A11" s="312" t="s">
        <v>45</v>
      </c>
      <c r="B11" s="306"/>
      <c r="C11" s="307"/>
      <c r="D11" s="255"/>
      <c r="E11" s="299">
        <v>6</v>
      </c>
      <c r="F11" s="255"/>
      <c r="G11" s="299"/>
      <c r="H11" s="255">
        <v>3</v>
      </c>
      <c r="I11" s="299">
        <v>4</v>
      </c>
      <c r="J11" s="255"/>
      <c r="K11" s="299"/>
      <c r="L11" s="255"/>
      <c r="M11" s="299"/>
      <c r="N11" s="255"/>
      <c r="O11" s="299"/>
      <c r="P11" s="225">
        <f t="shared" si="0"/>
        <v>3</v>
      </c>
      <c r="Q11" s="225">
        <f t="shared" si="0"/>
        <v>10</v>
      </c>
      <c r="R11" s="225">
        <f t="shared" si="1"/>
        <v>13</v>
      </c>
      <c r="S11" s="89">
        <f>'Quadro 1'!X11</f>
        <v>3</v>
      </c>
      <c r="T11" s="89">
        <f>'Quadro 1'!Y11</f>
        <v>10</v>
      </c>
      <c r="U11" s="89">
        <f>'Quadro 1'!Z11</f>
        <v>13</v>
      </c>
    </row>
    <row r="12" spans="1:21" ht="24.95" customHeight="1" x14ac:dyDescent="0.2">
      <c r="A12" s="312" t="s">
        <v>46</v>
      </c>
      <c r="B12" s="306"/>
      <c r="C12" s="307"/>
      <c r="D12" s="255">
        <v>1</v>
      </c>
      <c r="E12" s="299">
        <v>1</v>
      </c>
      <c r="F12" s="255"/>
      <c r="G12" s="299"/>
      <c r="H12" s="255"/>
      <c r="I12" s="299"/>
      <c r="J12" s="255"/>
      <c r="K12" s="299"/>
      <c r="L12" s="255"/>
      <c r="M12" s="299"/>
      <c r="N12" s="255"/>
      <c r="O12" s="299"/>
      <c r="P12" s="225">
        <f t="shared" si="0"/>
        <v>1</v>
      </c>
      <c r="Q12" s="225">
        <f t="shared" si="0"/>
        <v>1</v>
      </c>
      <c r="R12" s="225">
        <f t="shared" si="1"/>
        <v>2</v>
      </c>
      <c r="S12" s="89">
        <f>'Quadro 1'!X12</f>
        <v>1</v>
      </c>
      <c r="T12" s="89">
        <f>'Quadro 1'!Y12</f>
        <v>1</v>
      </c>
      <c r="U12" s="89">
        <f>'Quadro 1'!Z12</f>
        <v>2</v>
      </c>
    </row>
    <row r="13" spans="1:21" ht="24.95" customHeight="1" x14ac:dyDescent="0.2">
      <c r="A13" s="312" t="s">
        <v>47</v>
      </c>
      <c r="B13" s="306"/>
      <c r="C13" s="307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225">
        <f t="shared" si="0"/>
        <v>0</v>
      </c>
      <c r="Q13" s="225">
        <f t="shared" si="0"/>
        <v>0</v>
      </c>
      <c r="R13" s="225">
        <f t="shared" si="1"/>
        <v>0</v>
      </c>
      <c r="S13" s="89">
        <f>'Quadro 1'!X13</f>
        <v>0</v>
      </c>
      <c r="T13" s="89">
        <f>'Quadro 1'!Y13</f>
        <v>0</v>
      </c>
      <c r="U13" s="89">
        <f>'Quadro 1'!Z13</f>
        <v>0</v>
      </c>
    </row>
    <row r="14" spans="1:21" ht="24.95" customHeight="1" x14ac:dyDescent="0.2">
      <c r="A14" s="312" t="s">
        <v>48</v>
      </c>
      <c r="B14" s="306"/>
      <c r="C14" s="307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225">
        <f t="shared" si="0"/>
        <v>0</v>
      </c>
      <c r="Q14" s="225">
        <f t="shared" si="0"/>
        <v>0</v>
      </c>
      <c r="R14" s="225">
        <f t="shared" si="1"/>
        <v>0</v>
      </c>
      <c r="S14" s="89">
        <f>'Quadro 1'!X14</f>
        <v>0</v>
      </c>
      <c r="T14" s="89">
        <f>'Quadro 1'!Y14</f>
        <v>0</v>
      </c>
      <c r="U14" s="89">
        <f>'Quadro 1'!Z14</f>
        <v>0</v>
      </c>
    </row>
    <row r="15" spans="1:21" ht="24.95" customHeight="1" x14ac:dyDescent="0.2">
      <c r="A15" s="312" t="s">
        <v>49</v>
      </c>
      <c r="B15" s="306"/>
      <c r="C15" s="307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225">
        <f t="shared" si="0"/>
        <v>0</v>
      </c>
      <c r="Q15" s="225">
        <f t="shared" si="0"/>
        <v>0</v>
      </c>
      <c r="R15" s="225">
        <f t="shared" si="1"/>
        <v>0</v>
      </c>
      <c r="S15" s="89">
        <f>'Quadro 1'!X15</f>
        <v>0</v>
      </c>
      <c r="T15" s="89">
        <f>'Quadro 1'!Y15</f>
        <v>0</v>
      </c>
      <c r="U15" s="89">
        <f>'Quadro 1'!Z15</f>
        <v>0</v>
      </c>
    </row>
    <row r="16" spans="1:21" ht="24.95" customHeight="1" x14ac:dyDescent="0.2">
      <c r="A16" s="312" t="s">
        <v>50</v>
      </c>
      <c r="B16" s="306"/>
      <c r="C16" s="307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225">
        <f t="shared" si="0"/>
        <v>0</v>
      </c>
      <c r="Q16" s="225">
        <f t="shared" si="0"/>
        <v>0</v>
      </c>
      <c r="R16" s="225">
        <f t="shared" si="1"/>
        <v>0</v>
      </c>
      <c r="S16" s="89">
        <f>'Quadro 1'!X16</f>
        <v>0</v>
      </c>
      <c r="T16" s="89">
        <f>'Quadro 1'!Y16</f>
        <v>0</v>
      </c>
      <c r="U16" s="89">
        <f>'Quadro 1'!Z16</f>
        <v>0</v>
      </c>
    </row>
    <row r="17" spans="1:21" ht="24.95" customHeight="1" x14ac:dyDescent="0.2">
      <c r="A17" s="312" t="s">
        <v>469</v>
      </c>
      <c r="B17" s="306"/>
      <c r="C17" s="307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225">
        <f t="shared" si="0"/>
        <v>0</v>
      </c>
      <c r="Q17" s="225">
        <f t="shared" si="0"/>
        <v>0</v>
      </c>
      <c r="R17" s="225">
        <f t="shared" si="1"/>
        <v>0</v>
      </c>
      <c r="S17" s="89">
        <f>'Quadro 1'!X17</f>
        <v>0</v>
      </c>
      <c r="T17" s="89">
        <f>'Quadro 1'!Y17</f>
        <v>0</v>
      </c>
      <c r="U17" s="89">
        <f>'Quadro 1'!Z17</f>
        <v>0</v>
      </c>
    </row>
    <row r="18" spans="1:21" ht="24.95" customHeight="1" x14ac:dyDescent="0.2">
      <c r="A18" s="312" t="s">
        <v>53</v>
      </c>
      <c r="B18" s="306"/>
      <c r="C18" s="307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225">
        <f t="shared" si="0"/>
        <v>0</v>
      </c>
      <c r="Q18" s="225">
        <f t="shared" si="0"/>
        <v>0</v>
      </c>
      <c r="R18" s="225">
        <f t="shared" si="1"/>
        <v>0</v>
      </c>
      <c r="S18" s="89">
        <f>'Quadro 1'!X18</f>
        <v>0</v>
      </c>
      <c r="T18" s="89">
        <f>'Quadro 1'!Y18</f>
        <v>0</v>
      </c>
      <c r="U18" s="89">
        <f>'Quadro 1'!Z18</f>
        <v>0</v>
      </c>
    </row>
    <row r="19" spans="1:21" ht="24.95" customHeight="1" x14ac:dyDescent="0.2">
      <c r="A19" s="312" t="s">
        <v>54</v>
      </c>
      <c r="B19" s="306"/>
      <c r="C19" s="307"/>
      <c r="D19" s="255">
        <v>4</v>
      </c>
      <c r="E19" s="299">
        <v>2</v>
      </c>
      <c r="F19" s="255"/>
      <c r="G19" s="299"/>
      <c r="H19" s="255"/>
      <c r="I19" s="299"/>
      <c r="J19" s="255"/>
      <c r="K19" s="299"/>
      <c r="L19" s="255"/>
      <c r="M19" s="299"/>
      <c r="N19" s="255">
        <v>1</v>
      </c>
      <c r="O19" s="299">
        <v>1</v>
      </c>
      <c r="P19" s="225">
        <f t="shared" si="0"/>
        <v>5</v>
      </c>
      <c r="Q19" s="225">
        <f t="shared" si="0"/>
        <v>3</v>
      </c>
      <c r="R19" s="225">
        <f t="shared" si="1"/>
        <v>8</v>
      </c>
      <c r="S19" s="89">
        <f>'Quadro 1'!X19</f>
        <v>5</v>
      </c>
      <c r="T19" s="89">
        <f>'Quadro 1'!Y19</f>
        <v>3</v>
      </c>
      <c r="U19" s="89">
        <f>'Quadro 1'!Z19</f>
        <v>8</v>
      </c>
    </row>
    <row r="20" spans="1:21" ht="24.95" customHeight="1" x14ac:dyDescent="0.2">
      <c r="A20" s="312" t="s">
        <v>55</v>
      </c>
      <c r="B20" s="306"/>
      <c r="C20" s="307"/>
      <c r="D20" s="255"/>
      <c r="E20" s="299"/>
      <c r="F20" s="255"/>
      <c r="G20" s="299"/>
      <c r="H20" s="255"/>
      <c r="I20" s="299"/>
      <c r="J20" s="255"/>
      <c r="K20" s="299"/>
      <c r="L20" s="255"/>
      <c r="M20" s="299"/>
      <c r="N20" s="255">
        <v>69</v>
      </c>
      <c r="O20" s="299">
        <v>61</v>
      </c>
      <c r="P20" s="225">
        <f t="shared" si="0"/>
        <v>69</v>
      </c>
      <c r="Q20" s="225">
        <f t="shared" si="0"/>
        <v>61</v>
      </c>
      <c r="R20" s="225">
        <f t="shared" si="1"/>
        <v>130</v>
      </c>
      <c r="S20" s="89">
        <f>'Quadro 1'!X20</f>
        <v>69</v>
      </c>
      <c r="T20" s="89">
        <f>'Quadro 1'!Y20</f>
        <v>61</v>
      </c>
      <c r="U20" s="89">
        <f>'Quadro 1'!Z20</f>
        <v>130</v>
      </c>
    </row>
    <row r="21" spans="1:21" ht="24.95" customHeight="1" x14ac:dyDescent="0.2">
      <c r="A21" s="312" t="s">
        <v>56</v>
      </c>
      <c r="B21" s="306"/>
      <c r="C21" s="307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225">
        <f t="shared" si="0"/>
        <v>0</v>
      </c>
      <c r="Q21" s="225">
        <f t="shared" si="0"/>
        <v>0</v>
      </c>
      <c r="R21" s="225">
        <f t="shared" si="1"/>
        <v>0</v>
      </c>
      <c r="S21" s="89">
        <f>'Quadro 1'!X21</f>
        <v>0</v>
      </c>
      <c r="T21" s="89">
        <f>'Quadro 1'!Y21</f>
        <v>0</v>
      </c>
      <c r="U21" s="89">
        <f>'Quadro 1'!Z21</f>
        <v>0</v>
      </c>
    </row>
    <row r="22" spans="1:21" ht="24.95" customHeight="1" x14ac:dyDescent="0.2">
      <c r="A22" s="312" t="s">
        <v>57</v>
      </c>
      <c r="B22" s="306"/>
      <c r="C22" s="307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225">
        <f t="shared" si="0"/>
        <v>0</v>
      </c>
      <c r="Q22" s="225">
        <f t="shared" si="0"/>
        <v>0</v>
      </c>
      <c r="R22" s="225">
        <f t="shared" si="1"/>
        <v>0</v>
      </c>
      <c r="S22" s="89">
        <f>'Quadro 1'!X22</f>
        <v>0</v>
      </c>
      <c r="T22" s="89">
        <f>'Quadro 1'!Y22</f>
        <v>0</v>
      </c>
      <c r="U22" s="89">
        <f>'Quadro 1'!Z22</f>
        <v>0</v>
      </c>
    </row>
    <row r="23" spans="1:21" ht="24.95" customHeight="1" x14ac:dyDescent="0.2">
      <c r="A23" s="312" t="s">
        <v>58</v>
      </c>
      <c r="B23" s="306"/>
      <c r="C23" s="307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225">
        <f t="shared" si="0"/>
        <v>0</v>
      </c>
      <c r="Q23" s="225">
        <f t="shared" si="0"/>
        <v>0</v>
      </c>
      <c r="R23" s="225">
        <f t="shared" si="1"/>
        <v>0</v>
      </c>
      <c r="S23" s="89">
        <f>'Quadro 1'!X23</f>
        <v>0</v>
      </c>
      <c r="T23" s="89">
        <f>'Quadro 1'!Y23</f>
        <v>0</v>
      </c>
      <c r="U23" s="89">
        <f>'Quadro 1'!Z23</f>
        <v>0</v>
      </c>
    </row>
    <row r="24" spans="1:21" ht="24.95" customHeight="1" x14ac:dyDescent="0.2">
      <c r="A24" s="312" t="s">
        <v>59</v>
      </c>
      <c r="B24" s="306"/>
      <c r="C24" s="307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225">
        <f t="shared" si="0"/>
        <v>0</v>
      </c>
      <c r="Q24" s="225">
        <f t="shared" si="0"/>
        <v>0</v>
      </c>
      <c r="R24" s="225">
        <f t="shared" si="1"/>
        <v>0</v>
      </c>
      <c r="S24" s="89">
        <f>'Quadro 1'!X24</f>
        <v>0</v>
      </c>
      <c r="T24" s="89">
        <f>'Quadro 1'!Y24</f>
        <v>0</v>
      </c>
      <c r="U24" s="89">
        <f>'Quadro 1'!Z24</f>
        <v>0</v>
      </c>
    </row>
    <row r="25" spans="1:21" ht="24.95" customHeight="1" x14ac:dyDescent="0.2">
      <c r="A25" s="312" t="s">
        <v>60</v>
      </c>
      <c r="B25" s="306"/>
      <c r="C25" s="307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225">
        <f t="shared" si="0"/>
        <v>0</v>
      </c>
      <c r="Q25" s="225">
        <f t="shared" si="0"/>
        <v>0</v>
      </c>
      <c r="R25" s="225">
        <f t="shared" si="1"/>
        <v>0</v>
      </c>
      <c r="S25" s="89">
        <f>'Quadro 1'!X25</f>
        <v>0</v>
      </c>
      <c r="T25" s="89">
        <f>'Quadro 1'!Y25</f>
        <v>0</v>
      </c>
      <c r="U25" s="89">
        <f>'Quadro 1'!Z25</f>
        <v>0</v>
      </c>
    </row>
    <row r="26" spans="1:21" ht="24.95" customHeight="1" x14ac:dyDescent="0.2">
      <c r="A26" s="312" t="s">
        <v>61</v>
      </c>
      <c r="B26" s="306"/>
      <c r="C26" s="307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225">
        <f t="shared" si="0"/>
        <v>0</v>
      </c>
      <c r="Q26" s="225">
        <f t="shared" si="0"/>
        <v>0</v>
      </c>
      <c r="R26" s="225">
        <f t="shared" si="1"/>
        <v>0</v>
      </c>
      <c r="S26" s="89">
        <f>'Quadro 1'!X26</f>
        <v>0</v>
      </c>
      <c r="T26" s="89">
        <f>'Quadro 1'!Y26</f>
        <v>0</v>
      </c>
      <c r="U26" s="89">
        <f>'Quadro 1'!Z26</f>
        <v>0</v>
      </c>
    </row>
    <row r="27" spans="1:21" ht="24.95" customHeight="1" x14ac:dyDescent="0.2">
      <c r="A27" s="312" t="s">
        <v>62</v>
      </c>
      <c r="B27" s="306"/>
      <c r="C27" s="307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225">
        <f t="shared" si="0"/>
        <v>0</v>
      </c>
      <c r="Q27" s="225">
        <f t="shared" si="0"/>
        <v>0</v>
      </c>
      <c r="R27" s="225">
        <f t="shared" si="1"/>
        <v>0</v>
      </c>
      <c r="S27" s="89">
        <f>'Quadro 1'!X27</f>
        <v>0</v>
      </c>
      <c r="T27" s="89">
        <f>'Quadro 1'!Y27</f>
        <v>0</v>
      </c>
      <c r="U27" s="89">
        <f>'Quadro 1'!Z27</f>
        <v>0</v>
      </c>
    </row>
    <row r="28" spans="1:21" ht="24.95" customHeight="1" x14ac:dyDescent="0.2">
      <c r="A28" s="312" t="s">
        <v>63</v>
      </c>
      <c r="B28" s="306"/>
      <c r="C28" s="307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225">
        <f t="shared" si="0"/>
        <v>0</v>
      </c>
      <c r="Q28" s="225">
        <f t="shared" si="0"/>
        <v>0</v>
      </c>
      <c r="R28" s="225">
        <f t="shared" si="1"/>
        <v>0</v>
      </c>
      <c r="S28" s="89">
        <f>'Quadro 1'!X28</f>
        <v>0</v>
      </c>
      <c r="T28" s="89">
        <f>'Quadro 1'!Y28</f>
        <v>0</v>
      </c>
      <c r="U28" s="89">
        <f>'Quadro 1'!Z28</f>
        <v>0</v>
      </c>
    </row>
    <row r="29" spans="1:21" ht="24.95" customHeight="1" x14ac:dyDescent="0.2">
      <c r="A29" s="312" t="s">
        <v>64</v>
      </c>
      <c r="B29" s="306"/>
      <c r="C29" s="307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225">
        <f t="shared" si="0"/>
        <v>0</v>
      </c>
      <c r="Q29" s="225">
        <f t="shared" si="0"/>
        <v>0</v>
      </c>
      <c r="R29" s="225">
        <f t="shared" si="1"/>
        <v>0</v>
      </c>
      <c r="S29" s="89">
        <f>'Quadro 1'!X29</f>
        <v>0</v>
      </c>
      <c r="T29" s="89">
        <f>'Quadro 1'!Y29</f>
        <v>0</v>
      </c>
      <c r="U29" s="89">
        <f>'Quadro 1'!Z29</f>
        <v>0</v>
      </c>
    </row>
    <row r="30" spans="1:21" ht="24.95" customHeight="1" x14ac:dyDescent="0.2">
      <c r="A30" s="312" t="s">
        <v>65</v>
      </c>
      <c r="B30" s="306"/>
      <c r="C30" s="307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225">
        <f t="shared" si="0"/>
        <v>0</v>
      </c>
      <c r="Q30" s="225">
        <f t="shared" si="0"/>
        <v>0</v>
      </c>
      <c r="R30" s="225">
        <f t="shared" si="1"/>
        <v>0</v>
      </c>
      <c r="S30" s="89">
        <f>'Quadro 1'!X30</f>
        <v>0</v>
      </c>
      <c r="T30" s="89">
        <f>'Quadro 1'!Y30</f>
        <v>0</v>
      </c>
      <c r="U30" s="89">
        <f>'Quadro 1'!Z30</f>
        <v>0</v>
      </c>
    </row>
    <row r="31" spans="1:21" ht="24.95" customHeight="1" x14ac:dyDescent="0.2">
      <c r="A31" s="312" t="s">
        <v>66</v>
      </c>
      <c r="B31" s="306"/>
      <c r="C31" s="307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225">
        <f t="shared" si="0"/>
        <v>0</v>
      </c>
      <c r="Q31" s="225">
        <f t="shared" si="0"/>
        <v>0</v>
      </c>
      <c r="R31" s="225">
        <f t="shared" si="1"/>
        <v>0</v>
      </c>
      <c r="S31" s="89">
        <f>'Quadro 1'!X31</f>
        <v>0</v>
      </c>
      <c r="T31" s="89">
        <f>'Quadro 1'!Y31</f>
        <v>0</v>
      </c>
      <c r="U31" s="89">
        <f>'Quadro 1'!Z31</f>
        <v>0</v>
      </c>
    </row>
    <row r="32" spans="1:21" ht="24.95" customHeight="1" x14ac:dyDescent="0.2">
      <c r="A32" s="312" t="s">
        <v>67</v>
      </c>
      <c r="B32" s="306"/>
      <c r="C32" s="307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225">
        <f t="shared" si="0"/>
        <v>0</v>
      </c>
      <c r="Q32" s="225">
        <f t="shared" si="0"/>
        <v>0</v>
      </c>
      <c r="R32" s="225">
        <f t="shared" si="1"/>
        <v>0</v>
      </c>
      <c r="S32" s="89">
        <f>'Quadro 1'!X32</f>
        <v>0</v>
      </c>
      <c r="T32" s="89">
        <f>'Quadro 1'!Y32</f>
        <v>0</v>
      </c>
      <c r="U32" s="89">
        <f>'Quadro 1'!Z32</f>
        <v>0</v>
      </c>
    </row>
    <row r="33" spans="1:21" ht="24.95" customHeight="1" x14ac:dyDescent="0.2">
      <c r="A33" s="312" t="s">
        <v>412</v>
      </c>
      <c r="B33" s="306"/>
      <c r="C33" s="307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225">
        <f t="shared" si="0"/>
        <v>0</v>
      </c>
      <c r="Q33" s="225">
        <f t="shared" si="0"/>
        <v>0</v>
      </c>
      <c r="R33" s="225">
        <f t="shared" si="1"/>
        <v>0</v>
      </c>
      <c r="S33" s="89">
        <f>'Quadro 1'!X33</f>
        <v>0</v>
      </c>
      <c r="T33" s="89">
        <f>'Quadro 1'!Y33</f>
        <v>0</v>
      </c>
      <c r="U33" s="89">
        <f>'Quadro 1'!Z33</f>
        <v>0</v>
      </c>
    </row>
    <row r="34" spans="1:21" ht="24.95" customHeight="1" x14ac:dyDescent="0.2">
      <c r="A34" s="312" t="s">
        <v>413</v>
      </c>
      <c r="B34" s="306"/>
      <c r="C34" s="307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225">
        <f t="shared" si="0"/>
        <v>0</v>
      </c>
      <c r="Q34" s="225">
        <f t="shared" si="0"/>
        <v>0</v>
      </c>
      <c r="R34" s="225">
        <f t="shared" si="1"/>
        <v>0</v>
      </c>
      <c r="S34" s="89">
        <f>'Quadro 1'!X34</f>
        <v>0</v>
      </c>
      <c r="T34" s="89">
        <f>'Quadro 1'!Y34</f>
        <v>0</v>
      </c>
      <c r="U34" s="89">
        <f>'Quadro 1'!Z34</f>
        <v>0</v>
      </c>
    </row>
    <row r="35" spans="1:21" ht="24.95" customHeight="1" x14ac:dyDescent="0.2">
      <c r="A35" s="312" t="s">
        <v>414</v>
      </c>
      <c r="B35" s="306"/>
      <c r="C35" s="307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225">
        <f t="shared" si="0"/>
        <v>0</v>
      </c>
      <c r="Q35" s="225">
        <f t="shared" si="0"/>
        <v>0</v>
      </c>
      <c r="R35" s="225">
        <f t="shared" si="1"/>
        <v>0</v>
      </c>
      <c r="S35" s="89">
        <f>'Quadro 1'!X35</f>
        <v>0</v>
      </c>
      <c r="T35" s="89">
        <f>'Quadro 1'!Y35</f>
        <v>0</v>
      </c>
      <c r="U35" s="89">
        <f>'Quadro 1'!Z35</f>
        <v>0</v>
      </c>
    </row>
    <row r="36" spans="1:21" ht="24.95" customHeight="1" x14ac:dyDescent="0.2">
      <c r="A36" s="312" t="s">
        <v>68</v>
      </c>
      <c r="B36" s="306"/>
      <c r="C36" s="307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225">
        <f t="shared" si="0"/>
        <v>0</v>
      </c>
      <c r="Q36" s="225">
        <f t="shared" si="0"/>
        <v>0</v>
      </c>
      <c r="R36" s="225">
        <f t="shared" si="1"/>
        <v>0</v>
      </c>
      <c r="S36" s="89">
        <f>'Quadro 1'!X36</f>
        <v>0</v>
      </c>
      <c r="T36" s="89">
        <f>'Quadro 1'!Y36</f>
        <v>0</v>
      </c>
      <c r="U36" s="89">
        <f>'Quadro 1'!Z36</f>
        <v>0</v>
      </c>
    </row>
    <row r="37" spans="1:21" ht="24.95" customHeight="1" x14ac:dyDescent="0.2">
      <c r="A37" s="312" t="s">
        <v>415</v>
      </c>
      <c r="B37" s="306"/>
      <c r="C37" s="307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225">
        <f t="shared" si="0"/>
        <v>0</v>
      </c>
      <c r="Q37" s="225">
        <f t="shared" si="0"/>
        <v>0</v>
      </c>
      <c r="R37" s="225">
        <f t="shared" si="1"/>
        <v>0</v>
      </c>
      <c r="S37" s="89">
        <f>'Quadro 1'!X37</f>
        <v>0</v>
      </c>
      <c r="T37" s="89">
        <f>'Quadro 1'!Y37</f>
        <v>0</v>
      </c>
      <c r="U37" s="89">
        <f>'Quadro 1'!Z37</f>
        <v>0</v>
      </c>
    </row>
    <row r="38" spans="1:21" ht="24.95" customHeight="1" x14ac:dyDescent="0.2">
      <c r="A38" s="312" t="s">
        <v>416</v>
      </c>
      <c r="B38" s="306"/>
      <c r="C38" s="307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225">
        <f t="shared" si="0"/>
        <v>0</v>
      </c>
      <c r="Q38" s="225">
        <f t="shared" si="0"/>
        <v>0</v>
      </c>
      <c r="R38" s="225">
        <f t="shared" si="1"/>
        <v>0</v>
      </c>
      <c r="S38" s="89">
        <f>'Quadro 1'!X38</f>
        <v>0</v>
      </c>
      <c r="T38" s="89">
        <f>'Quadro 1'!Y38</f>
        <v>0</v>
      </c>
      <c r="U38" s="89">
        <f>'Quadro 1'!Z38</f>
        <v>0</v>
      </c>
    </row>
    <row r="39" spans="1:21" ht="24.95" customHeight="1" x14ac:dyDescent="0.2">
      <c r="A39" s="312" t="s">
        <v>417</v>
      </c>
      <c r="B39" s="306"/>
      <c r="C39" s="307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225">
        <f t="shared" si="0"/>
        <v>0</v>
      </c>
      <c r="Q39" s="225">
        <f t="shared" si="0"/>
        <v>0</v>
      </c>
      <c r="R39" s="225">
        <f t="shared" si="1"/>
        <v>0</v>
      </c>
      <c r="S39" s="89">
        <f>'Quadro 1'!X39</f>
        <v>0</v>
      </c>
      <c r="T39" s="89">
        <f>'Quadro 1'!Y39</f>
        <v>0</v>
      </c>
      <c r="U39" s="89">
        <f>'Quadro 1'!Z39</f>
        <v>0</v>
      </c>
    </row>
    <row r="40" spans="1:21" ht="24.95" customHeight="1" x14ac:dyDescent="0.2">
      <c r="A40" s="312" t="s">
        <v>69</v>
      </c>
      <c r="B40" s="306"/>
      <c r="C40" s="307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225">
        <f t="shared" si="0"/>
        <v>0</v>
      </c>
      <c r="Q40" s="225">
        <f t="shared" si="0"/>
        <v>0</v>
      </c>
      <c r="R40" s="225">
        <f t="shared" si="1"/>
        <v>0</v>
      </c>
      <c r="S40" s="89">
        <f>'Quadro 1'!X40</f>
        <v>0</v>
      </c>
      <c r="T40" s="89">
        <f>'Quadro 1'!Y40</f>
        <v>0</v>
      </c>
      <c r="U40" s="89">
        <f>'Quadro 1'!Z40</f>
        <v>0</v>
      </c>
    </row>
    <row r="41" spans="1:21" ht="24.95" customHeight="1" x14ac:dyDescent="0.2">
      <c r="A41" s="312" t="s">
        <v>70</v>
      </c>
      <c r="B41" s="306"/>
      <c r="C41" s="307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225">
        <f t="shared" si="0"/>
        <v>0</v>
      </c>
      <c r="Q41" s="225">
        <f t="shared" si="0"/>
        <v>0</v>
      </c>
      <c r="R41" s="225">
        <f t="shared" si="1"/>
        <v>0</v>
      </c>
      <c r="S41" s="89">
        <f>'Quadro 1'!X41</f>
        <v>0</v>
      </c>
      <c r="T41" s="89">
        <f>'Quadro 1'!Y41</f>
        <v>0</v>
      </c>
      <c r="U41" s="89">
        <f>'Quadro 1'!Z41</f>
        <v>0</v>
      </c>
    </row>
    <row r="42" spans="1:21" ht="24.95" customHeight="1" x14ac:dyDescent="0.2">
      <c r="A42" s="312" t="s">
        <v>71</v>
      </c>
      <c r="B42" s="306"/>
      <c r="C42" s="307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225">
        <f t="shared" si="0"/>
        <v>0</v>
      </c>
      <c r="Q42" s="225">
        <f t="shared" si="0"/>
        <v>0</v>
      </c>
      <c r="R42" s="225">
        <f t="shared" si="1"/>
        <v>0</v>
      </c>
      <c r="S42" s="89">
        <f>'Quadro 1'!X42</f>
        <v>0</v>
      </c>
      <c r="T42" s="89">
        <f>'Quadro 1'!Y42</f>
        <v>0</v>
      </c>
      <c r="U42" s="89">
        <f>'Quadro 1'!Z42</f>
        <v>0</v>
      </c>
    </row>
    <row r="43" spans="1:21" ht="24.95" customHeight="1" x14ac:dyDescent="0.2">
      <c r="A43" s="312" t="s">
        <v>72</v>
      </c>
      <c r="B43" s="306"/>
      <c r="C43" s="307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225">
        <f t="shared" si="0"/>
        <v>0</v>
      </c>
      <c r="Q43" s="225">
        <f t="shared" si="0"/>
        <v>0</v>
      </c>
      <c r="R43" s="225">
        <f t="shared" si="1"/>
        <v>0</v>
      </c>
      <c r="S43" s="89">
        <f>'Quadro 1'!X43</f>
        <v>0</v>
      </c>
      <c r="T43" s="89">
        <f>'Quadro 1'!Y43</f>
        <v>0</v>
      </c>
      <c r="U43" s="89">
        <f>'Quadro 1'!Z43</f>
        <v>0</v>
      </c>
    </row>
    <row r="44" spans="1:21" ht="24.95" customHeight="1" x14ac:dyDescent="0.2">
      <c r="A44" s="312" t="s">
        <v>73</v>
      </c>
      <c r="B44" s="306"/>
      <c r="C44" s="307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225">
        <f t="shared" si="0"/>
        <v>0</v>
      </c>
      <c r="Q44" s="225">
        <f t="shared" si="0"/>
        <v>0</v>
      </c>
      <c r="R44" s="225">
        <f t="shared" si="1"/>
        <v>0</v>
      </c>
      <c r="S44" s="89">
        <f>'Quadro 1'!X44</f>
        <v>0</v>
      </c>
      <c r="T44" s="89">
        <f>'Quadro 1'!Y44</f>
        <v>0</v>
      </c>
      <c r="U44" s="89">
        <f>'Quadro 1'!Z44</f>
        <v>0</v>
      </c>
    </row>
    <row r="45" spans="1:21" ht="24.95" customHeight="1" x14ac:dyDescent="0.2">
      <c r="A45" s="312" t="s">
        <v>418</v>
      </c>
      <c r="B45" s="306"/>
      <c r="C45" s="307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225">
        <f t="shared" si="0"/>
        <v>0</v>
      </c>
      <c r="Q45" s="225">
        <f t="shared" si="0"/>
        <v>0</v>
      </c>
      <c r="R45" s="225">
        <f t="shared" si="1"/>
        <v>0</v>
      </c>
      <c r="S45" s="89">
        <f>'Quadro 1'!X45</f>
        <v>0</v>
      </c>
      <c r="T45" s="89">
        <f>'Quadro 1'!Y45</f>
        <v>0</v>
      </c>
      <c r="U45" s="89">
        <f>'Quadro 1'!Z45</f>
        <v>0</v>
      </c>
    </row>
    <row r="46" spans="1:21" ht="24.95" customHeight="1" x14ac:dyDescent="0.2">
      <c r="A46" s="312" t="s">
        <v>74</v>
      </c>
      <c r="B46" s="306"/>
      <c r="C46" s="307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225">
        <f t="shared" si="0"/>
        <v>0</v>
      </c>
      <c r="Q46" s="225">
        <f t="shared" si="0"/>
        <v>0</v>
      </c>
      <c r="R46" s="225">
        <f t="shared" si="1"/>
        <v>0</v>
      </c>
      <c r="S46" s="89">
        <f>'Quadro 1'!X46</f>
        <v>0</v>
      </c>
      <c r="T46" s="89">
        <f>'Quadro 1'!Y46</f>
        <v>0</v>
      </c>
      <c r="U46" s="89">
        <f>'Quadro 1'!Z46</f>
        <v>0</v>
      </c>
    </row>
    <row r="47" spans="1:21" ht="24.95" customHeight="1" x14ac:dyDescent="0.2">
      <c r="A47" s="312" t="s">
        <v>75</v>
      </c>
      <c r="B47" s="306"/>
      <c r="C47" s="307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226">
        <f t="shared" si="0"/>
        <v>0</v>
      </c>
      <c r="Q47" s="226">
        <f t="shared" si="0"/>
        <v>0</v>
      </c>
      <c r="R47" s="226">
        <f t="shared" si="1"/>
        <v>0</v>
      </c>
      <c r="S47" s="89">
        <f>'Quadro 1'!X47</f>
        <v>0</v>
      </c>
      <c r="T47" s="89">
        <f>'Quadro 1'!Y47</f>
        <v>0</v>
      </c>
      <c r="U47" s="89">
        <f>'Quadro 1'!Z47</f>
        <v>0</v>
      </c>
    </row>
    <row r="48" spans="1:21" ht="15" customHeight="1" x14ac:dyDescent="0.2">
      <c r="A48" s="65" t="s">
        <v>76</v>
      </c>
      <c r="B48" s="227">
        <f>SUM(B4:B47)</f>
        <v>0</v>
      </c>
      <c r="C48" s="227">
        <f t="shared" ref="C48:O48" si="2">SUM(C4:C47)</f>
        <v>0</v>
      </c>
      <c r="D48" s="227">
        <f t="shared" si="2"/>
        <v>8</v>
      </c>
      <c r="E48" s="227">
        <f t="shared" si="2"/>
        <v>23</v>
      </c>
      <c r="F48" s="227">
        <f t="shared" si="2"/>
        <v>0</v>
      </c>
      <c r="G48" s="227">
        <f t="shared" si="2"/>
        <v>0</v>
      </c>
      <c r="H48" s="227">
        <f t="shared" si="2"/>
        <v>3</v>
      </c>
      <c r="I48" s="227">
        <f t="shared" si="2"/>
        <v>7</v>
      </c>
      <c r="J48" s="227">
        <f t="shared" si="2"/>
        <v>0</v>
      </c>
      <c r="K48" s="227">
        <f t="shared" si="2"/>
        <v>0</v>
      </c>
      <c r="L48" s="227">
        <f t="shared" si="2"/>
        <v>0</v>
      </c>
      <c r="M48" s="227">
        <f t="shared" si="2"/>
        <v>0</v>
      </c>
      <c r="N48" s="227">
        <f t="shared" si="2"/>
        <v>73</v>
      </c>
      <c r="O48" s="227">
        <f t="shared" si="2"/>
        <v>65</v>
      </c>
      <c r="P48" s="227">
        <f>SUM(P4:P47)</f>
        <v>84</v>
      </c>
      <c r="Q48" s="227">
        <f>SUM(Q4:Q47)</f>
        <v>95</v>
      </c>
      <c r="R48" s="227">
        <f>P48+Q48</f>
        <v>179</v>
      </c>
    </row>
    <row r="49" spans="1:18" ht="9.9499999999999993" customHeight="1" x14ac:dyDescent="0.2">
      <c r="P49" s="90">
        <f>'Quadro 1'!X48</f>
        <v>84</v>
      </c>
      <c r="Q49" s="90">
        <f>'Quadro 1'!Y48</f>
        <v>95</v>
      </c>
      <c r="R49" s="90">
        <f>'Quadro 1'!Z48</f>
        <v>179</v>
      </c>
    </row>
    <row r="50" spans="1:18" s="87" customFormat="1" ht="13.35" customHeight="1" x14ac:dyDescent="0.25">
      <c r="A50" s="329" t="s">
        <v>80</v>
      </c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P50" s="91"/>
      <c r="Q50" s="91"/>
      <c r="R50" s="91"/>
    </row>
    <row r="51" spans="1:18" s="87" customFormat="1" ht="13.35" customHeight="1" x14ac:dyDescent="0.3">
      <c r="A51" s="313" t="s">
        <v>419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P51" s="91"/>
      <c r="Q51" s="91"/>
      <c r="R51" s="91"/>
    </row>
    <row r="52" spans="1:18" s="87" customFormat="1" ht="13.35" customHeight="1" x14ac:dyDescent="0.3">
      <c r="A52" s="313" t="s">
        <v>506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P52" s="91"/>
      <c r="Q52" s="91"/>
      <c r="R52" s="91"/>
    </row>
    <row r="53" spans="1:18" s="87" customFormat="1" ht="13.35" customHeight="1" x14ac:dyDescent="0.3">
      <c r="A53" s="52" t="s">
        <v>503</v>
      </c>
      <c r="B53" s="52"/>
      <c r="C53" s="52"/>
      <c r="D53" s="52"/>
      <c r="E53" s="52"/>
      <c r="F53" s="52"/>
      <c r="G53" s="52"/>
      <c r="H53" s="51"/>
      <c r="I53" s="51"/>
      <c r="J53" s="51"/>
      <c r="K53" s="51"/>
      <c r="L53" s="51"/>
      <c r="M53" s="51"/>
      <c r="P53" s="91"/>
      <c r="Q53" s="91"/>
      <c r="R53" s="91"/>
    </row>
    <row r="54" spans="1:18" s="87" customFormat="1" ht="13.35" customHeight="1" x14ac:dyDescent="0.3">
      <c r="A54" s="52" t="s">
        <v>81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P54" s="91"/>
      <c r="Q54" s="91"/>
      <c r="R54" s="91"/>
    </row>
    <row r="55" spans="1:18" s="87" customFormat="1" ht="26.45" customHeight="1" x14ac:dyDescent="0.2">
      <c r="A55" s="443" t="s">
        <v>420</v>
      </c>
      <c r="B55" s="443"/>
      <c r="C55" s="443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P55" s="91"/>
      <c r="Q55" s="91"/>
      <c r="R55" s="91"/>
    </row>
    <row r="56" spans="1:18" s="87" customFormat="1" ht="12" customHeight="1" x14ac:dyDescent="0.3">
      <c r="A56" s="135" t="s">
        <v>509</v>
      </c>
      <c r="P56" s="91"/>
      <c r="Q56" s="91"/>
      <c r="R56" s="91"/>
    </row>
  </sheetData>
  <sheetProtection algorithmName="SHA-512" hashValue="lPoZ4A9fMZg3vKehTa9zKRNndSPzbMO9jbyZKaTXSDWqOjOhfDsP5Eql04965rCByxelTrf0WEo07j/0CFsNSw==" saltValue="7mEsXC6SFlKChPXvdIdeeQ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">
    <cfRule type="cellIs" dxfId="274" priority="106" stopIfTrue="1" operator="notEqual">
      <formula>$S$4</formula>
    </cfRule>
  </conditionalFormatting>
  <conditionalFormatting sqref="P5">
    <cfRule type="cellIs" dxfId="273" priority="105" stopIfTrue="1" operator="notEqual">
      <formula>$S$5</formula>
    </cfRule>
  </conditionalFormatting>
  <conditionalFormatting sqref="P6">
    <cfRule type="cellIs" dxfId="272" priority="104" stopIfTrue="1" operator="notEqual">
      <formula>$S$6</formula>
    </cfRule>
  </conditionalFormatting>
  <conditionalFormatting sqref="P7">
    <cfRule type="cellIs" dxfId="271" priority="103" stopIfTrue="1" operator="notEqual">
      <formula>$S$7</formula>
    </cfRule>
  </conditionalFormatting>
  <conditionalFormatting sqref="P8">
    <cfRule type="cellIs" dxfId="270" priority="102" stopIfTrue="1" operator="notEqual">
      <formula>$S$8</formula>
    </cfRule>
  </conditionalFormatting>
  <conditionalFormatting sqref="P9">
    <cfRule type="cellIs" dxfId="269" priority="101" stopIfTrue="1" operator="notEqual">
      <formula>$S$9</formula>
    </cfRule>
  </conditionalFormatting>
  <conditionalFormatting sqref="P10">
    <cfRule type="cellIs" dxfId="268" priority="100" stopIfTrue="1" operator="notEqual">
      <formula>$S$10</formula>
    </cfRule>
  </conditionalFormatting>
  <conditionalFormatting sqref="P11">
    <cfRule type="cellIs" dxfId="267" priority="99" stopIfTrue="1" operator="notEqual">
      <formula>$S$11</formula>
    </cfRule>
  </conditionalFormatting>
  <conditionalFormatting sqref="P12">
    <cfRule type="cellIs" dxfId="266" priority="98" stopIfTrue="1" operator="notEqual">
      <formula>$S$12</formula>
    </cfRule>
  </conditionalFormatting>
  <conditionalFormatting sqref="P13">
    <cfRule type="cellIs" dxfId="265" priority="97" stopIfTrue="1" operator="notEqual">
      <formula>$S$13</formula>
    </cfRule>
  </conditionalFormatting>
  <conditionalFormatting sqref="P14">
    <cfRule type="cellIs" dxfId="264" priority="96" stopIfTrue="1" operator="notEqual">
      <formula>$S$14</formula>
    </cfRule>
  </conditionalFormatting>
  <conditionalFormatting sqref="P15">
    <cfRule type="cellIs" dxfId="263" priority="95" stopIfTrue="1" operator="notEqual">
      <formula>$S$15</formula>
    </cfRule>
  </conditionalFormatting>
  <conditionalFormatting sqref="P16">
    <cfRule type="cellIs" dxfId="262" priority="94" stopIfTrue="1" operator="notEqual">
      <formula>$S$16</formula>
    </cfRule>
  </conditionalFormatting>
  <conditionalFormatting sqref="P17">
    <cfRule type="cellIs" dxfId="261" priority="93" stopIfTrue="1" operator="notEqual">
      <formula>$S$17</formula>
    </cfRule>
  </conditionalFormatting>
  <conditionalFormatting sqref="P18">
    <cfRule type="cellIs" dxfId="260" priority="91" stopIfTrue="1" operator="notEqual">
      <formula>$S$18</formula>
    </cfRule>
  </conditionalFormatting>
  <conditionalFormatting sqref="P19">
    <cfRule type="cellIs" dxfId="259" priority="90" stopIfTrue="1" operator="notEqual">
      <formula>$S$19</formula>
    </cfRule>
  </conditionalFormatting>
  <conditionalFormatting sqref="P20">
    <cfRule type="cellIs" dxfId="258" priority="89" stopIfTrue="1" operator="notEqual">
      <formula>$S$20</formula>
    </cfRule>
  </conditionalFormatting>
  <conditionalFormatting sqref="P21">
    <cfRule type="cellIs" dxfId="257" priority="88" stopIfTrue="1" operator="notEqual">
      <formula>$S$21</formula>
    </cfRule>
  </conditionalFormatting>
  <conditionalFormatting sqref="P22">
    <cfRule type="cellIs" dxfId="256" priority="87" stopIfTrue="1" operator="notEqual">
      <formula>$S$22</formula>
    </cfRule>
  </conditionalFormatting>
  <conditionalFormatting sqref="P23">
    <cfRule type="cellIs" dxfId="255" priority="86" stopIfTrue="1" operator="notEqual">
      <formula>$S$23</formula>
    </cfRule>
  </conditionalFormatting>
  <conditionalFormatting sqref="P24">
    <cfRule type="cellIs" dxfId="254" priority="85" stopIfTrue="1" operator="notEqual">
      <formula>$S$24</formula>
    </cfRule>
  </conditionalFormatting>
  <conditionalFormatting sqref="P25">
    <cfRule type="cellIs" dxfId="253" priority="84" stopIfTrue="1" operator="notEqual">
      <formula>$S$25</formula>
    </cfRule>
  </conditionalFormatting>
  <conditionalFormatting sqref="P26">
    <cfRule type="cellIs" dxfId="252" priority="83" stopIfTrue="1" operator="notEqual">
      <formula>$S$26</formula>
    </cfRule>
  </conditionalFormatting>
  <conditionalFormatting sqref="P27">
    <cfRule type="cellIs" dxfId="251" priority="82" stopIfTrue="1" operator="notEqual">
      <formula>$S$27</formula>
    </cfRule>
  </conditionalFormatting>
  <conditionalFormatting sqref="P28">
    <cfRule type="cellIs" dxfId="250" priority="81" stopIfTrue="1" operator="notEqual">
      <formula>$S$28</formula>
    </cfRule>
  </conditionalFormatting>
  <conditionalFormatting sqref="P29">
    <cfRule type="cellIs" dxfId="249" priority="80" stopIfTrue="1" operator="notEqual">
      <formula>$S$29</formula>
    </cfRule>
  </conditionalFormatting>
  <conditionalFormatting sqref="P30">
    <cfRule type="cellIs" dxfId="248" priority="79" stopIfTrue="1" operator="notEqual">
      <formula>$S$30</formula>
    </cfRule>
  </conditionalFormatting>
  <conditionalFormatting sqref="P31">
    <cfRule type="cellIs" dxfId="247" priority="78" stopIfTrue="1" operator="notEqual">
      <formula>$S$31</formula>
    </cfRule>
  </conditionalFormatting>
  <conditionalFormatting sqref="P32">
    <cfRule type="cellIs" dxfId="246" priority="3" stopIfTrue="1" operator="notEqual">
      <formula>$S$32</formula>
    </cfRule>
  </conditionalFormatting>
  <conditionalFormatting sqref="P33">
    <cfRule type="cellIs" dxfId="245" priority="42" stopIfTrue="1" operator="notEqual">
      <formula>$S$33</formula>
    </cfRule>
  </conditionalFormatting>
  <conditionalFormatting sqref="P34">
    <cfRule type="cellIs" dxfId="244" priority="41" stopIfTrue="1" operator="notEqual">
      <formula>$S$34</formula>
    </cfRule>
  </conditionalFormatting>
  <conditionalFormatting sqref="P35">
    <cfRule type="cellIs" dxfId="243" priority="40" stopIfTrue="1" operator="notEqual">
      <formula>$S$35</formula>
    </cfRule>
  </conditionalFormatting>
  <conditionalFormatting sqref="P36">
    <cfRule type="cellIs" dxfId="242" priority="39" stopIfTrue="1" operator="notEqual">
      <formula>$S$36</formula>
    </cfRule>
  </conditionalFormatting>
  <conditionalFormatting sqref="P37">
    <cfRule type="cellIs" dxfId="241" priority="38" stopIfTrue="1" operator="notEqual">
      <formula>$S$37</formula>
    </cfRule>
  </conditionalFormatting>
  <conditionalFormatting sqref="P38">
    <cfRule type="cellIs" dxfId="240" priority="37" stopIfTrue="1" operator="notEqual">
      <formula>$S$38</formula>
    </cfRule>
  </conditionalFormatting>
  <conditionalFormatting sqref="P39">
    <cfRule type="cellIs" dxfId="239" priority="36" stopIfTrue="1" operator="notEqual">
      <formula>$S$39</formula>
    </cfRule>
  </conditionalFormatting>
  <conditionalFormatting sqref="P40">
    <cfRule type="cellIs" dxfId="238" priority="35" stopIfTrue="1" operator="notEqual">
      <formula>$S$40</formula>
    </cfRule>
  </conditionalFormatting>
  <conditionalFormatting sqref="P41">
    <cfRule type="cellIs" dxfId="237" priority="34" stopIfTrue="1" operator="notEqual">
      <formula>$S$41</formula>
    </cfRule>
  </conditionalFormatting>
  <conditionalFormatting sqref="P42">
    <cfRule type="cellIs" dxfId="236" priority="33" stopIfTrue="1" operator="notEqual">
      <formula>$S$42</formula>
    </cfRule>
  </conditionalFormatting>
  <conditionalFormatting sqref="P43">
    <cfRule type="cellIs" dxfId="235" priority="32" stopIfTrue="1" operator="notEqual">
      <formula>$S$43</formula>
    </cfRule>
  </conditionalFormatting>
  <conditionalFormatting sqref="P44">
    <cfRule type="cellIs" dxfId="234" priority="31" stopIfTrue="1" operator="notEqual">
      <formula>$S$44</formula>
    </cfRule>
  </conditionalFormatting>
  <conditionalFormatting sqref="P45">
    <cfRule type="cellIs" dxfId="233" priority="30" stopIfTrue="1" operator="notEqual">
      <formula>$S$45</formula>
    </cfRule>
  </conditionalFormatting>
  <conditionalFormatting sqref="P46">
    <cfRule type="cellIs" dxfId="232" priority="76" stopIfTrue="1" operator="notEqual">
      <formula>$S$46</formula>
    </cfRule>
  </conditionalFormatting>
  <conditionalFormatting sqref="P47">
    <cfRule type="cellIs" dxfId="231" priority="75" stopIfTrue="1" operator="notEqual">
      <formula>$S$47</formula>
    </cfRule>
  </conditionalFormatting>
  <conditionalFormatting sqref="P48">
    <cfRule type="cellIs" dxfId="230" priority="141" stopIfTrue="1" operator="notEqual">
      <formula>$P$49</formula>
    </cfRule>
  </conditionalFormatting>
  <conditionalFormatting sqref="Q4">
    <cfRule type="cellIs" dxfId="229" priority="74" stopIfTrue="1" operator="notEqual">
      <formula>$T$4</formula>
    </cfRule>
  </conditionalFormatting>
  <conditionalFormatting sqref="Q5">
    <cfRule type="cellIs" dxfId="228" priority="73" stopIfTrue="1" operator="notEqual">
      <formula>$T$5</formula>
    </cfRule>
  </conditionalFormatting>
  <conditionalFormatting sqref="Q6">
    <cfRule type="cellIs" dxfId="227" priority="72" stopIfTrue="1" operator="notEqual">
      <formula>$T$6</formula>
    </cfRule>
  </conditionalFormatting>
  <conditionalFormatting sqref="Q7">
    <cfRule type="cellIs" dxfId="226" priority="71" stopIfTrue="1" operator="notEqual">
      <formula>$T$7</formula>
    </cfRule>
  </conditionalFormatting>
  <conditionalFormatting sqref="Q8">
    <cfRule type="cellIs" dxfId="225" priority="70" stopIfTrue="1" operator="notEqual">
      <formula>$T$8</formula>
    </cfRule>
  </conditionalFormatting>
  <conditionalFormatting sqref="Q9">
    <cfRule type="cellIs" dxfId="224" priority="69" stopIfTrue="1" operator="notEqual">
      <formula>$T$9</formula>
    </cfRule>
  </conditionalFormatting>
  <conditionalFormatting sqref="Q10">
    <cfRule type="cellIs" dxfId="223" priority="68" stopIfTrue="1" operator="notEqual">
      <formula>$T$10</formula>
    </cfRule>
  </conditionalFormatting>
  <conditionalFormatting sqref="Q11">
    <cfRule type="cellIs" dxfId="222" priority="67" stopIfTrue="1" operator="notEqual">
      <formula>$T$11</formula>
    </cfRule>
  </conditionalFormatting>
  <conditionalFormatting sqref="Q12">
    <cfRule type="cellIs" dxfId="221" priority="66" stopIfTrue="1" operator="notEqual">
      <formula>$T$12</formula>
    </cfRule>
  </conditionalFormatting>
  <conditionalFormatting sqref="Q13">
    <cfRule type="cellIs" dxfId="220" priority="65" stopIfTrue="1" operator="notEqual">
      <formula>$T$13</formula>
    </cfRule>
  </conditionalFormatting>
  <conditionalFormatting sqref="Q14">
    <cfRule type="cellIs" dxfId="219" priority="64" stopIfTrue="1" operator="notEqual">
      <formula>$T$14</formula>
    </cfRule>
  </conditionalFormatting>
  <conditionalFormatting sqref="Q15">
    <cfRule type="cellIs" dxfId="218" priority="63" stopIfTrue="1" operator="notEqual">
      <formula>$T$15</formula>
    </cfRule>
  </conditionalFormatting>
  <conditionalFormatting sqref="Q16">
    <cfRule type="cellIs" dxfId="217" priority="62" stopIfTrue="1" operator="notEqual">
      <formula>$T$16</formula>
    </cfRule>
  </conditionalFormatting>
  <conditionalFormatting sqref="Q17">
    <cfRule type="cellIs" dxfId="216" priority="61" stopIfTrue="1" operator="notEqual">
      <formula>$T$17</formula>
    </cfRule>
  </conditionalFormatting>
  <conditionalFormatting sqref="Q18">
    <cfRule type="cellIs" dxfId="215" priority="59" stopIfTrue="1" operator="notEqual">
      <formula>$T$18</formula>
    </cfRule>
  </conditionalFormatting>
  <conditionalFormatting sqref="Q19">
    <cfRule type="cellIs" dxfId="214" priority="58" stopIfTrue="1" operator="notEqual">
      <formula>$T$19</formula>
    </cfRule>
  </conditionalFormatting>
  <conditionalFormatting sqref="Q20">
    <cfRule type="cellIs" dxfId="213" priority="57" stopIfTrue="1" operator="notEqual">
      <formula>$T$20</formula>
    </cfRule>
  </conditionalFormatting>
  <conditionalFormatting sqref="Q21">
    <cfRule type="cellIs" dxfId="212" priority="56" stopIfTrue="1" operator="notEqual">
      <formula>$T$21</formula>
    </cfRule>
  </conditionalFormatting>
  <conditionalFormatting sqref="Q22">
    <cfRule type="cellIs" dxfId="211" priority="55" stopIfTrue="1" operator="notEqual">
      <formula>$T$22</formula>
    </cfRule>
  </conditionalFormatting>
  <conditionalFormatting sqref="Q23">
    <cfRule type="cellIs" dxfId="210" priority="54" stopIfTrue="1" operator="notEqual">
      <formula>$T$23</formula>
    </cfRule>
  </conditionalFormatting>
  <conditionalFormatting sqref="Q24">
    <cfRule type="cellIs" dxfId="209" priority="53" stopIfTrue="1" operator="notEqual">
      <formula>$T$24</formula>
    </cfRule>
  </conditionalFormatting>
  <conditionalFormatting sqref="Q25">
    <cfRule type="cellIs" dxfId="208" priority="52" stopIfTrue="1" operator="notEqual">
      <formula>$T$25</formula>
    </cfRule>
  </conditionalFormatting>
  <conditionalFormatting sqref="Q26">
    <cfRule type="cellIs" dxfId="207" priority="51" stopIfTrue="1" operator="notEqual">
      <formula>$T$26</formula>
    </cfRule>
  </conditionalFormatting>
  <conditionalFormatting sqref="Q27">
    <cfRule type="cellIs" dxfId="206" priority="50" stopIfTrue="1" operator="notEqual">
      <formula>$T$27</formula>
    </cfRule>
  </conditionalFormatting>
  <conditionalFormatting sqref="Q28">
    <cfRule type="cellIs" dxfId="205" priority="49" stopIfTrue="1" operator="notEqual">
      <formula>$T$28</formula>
    </cfRule>
  </conditionalFormatting>
  <conditionalFormatting sqref="Q29">
    <cfRule type="cellIs" dxfId="204" priority="48" stopIfTrue="1" operator="notEqual">
      <formula>$T$29</formula>
    </cfRule>
  </conditionalFormatting>
  <conditionalFormatting sqref="Q30">
    <cfRule type="cellIs" dxfId="203" priority="47" stopIfTrue="1" operator="notEqual">
      <formula>$T$30</formula>
    </cfRule>
  </conditionalFormatting>
  <conditionalFormatting sqref="Q31">
    <cfRule type="cellIs" dxfId="202" priority="46" stopIfTrue="1" operator="notEqual">
      <formula>$T$31</formula>
    </cfRule>
  </conditionalFormatting>
  <conditionalFormatting sqref="Q32">
    <cfRule type="cellIs" dxfId="201" priority="2" stopIfTrue="1" operator="notEqual">
      <formula>$T$32</formula>
    </cfRule>
  </conditionalFormatting>
  <conditionalFormatting sqref="Q33">
    <cfRule type="cellIs" dxfId="200" priority="29" stopIfTrue="1" operator="notEqual">
      <formula>$T$33</formula>
    </cfRule>
  </conditionalFormatting>
  <conditionalFormatting sqref="Q34">
    <cfRule type="cellIs" dxfId="199" priority="28" stopIfTrue="1" operator="notEqual">
      <formula>$T$34</formula>
    </cfRule>
  </conditionalFormatting>
  <conditionalFormatting sqref="Q35">
    <cfRule type="cellIs" dxfId="198" priority="27" stopIfTrue="1" operator="notEqual">
      <formula>$T$35</formula>
    </cfRule>
  </conditionalFormatting>
  <conditionalFormatting sqref="Q36">
    <cfRule type="cellIs" dxfId="197" priority="26" stopIfTrue="1" operator="notEqual">
      <formula>$T$36</formula>
    </cfRule>
  </conditionalFormatting>
  <conditionalFormatting sqref="Q37">
    <cfRule type="cellIs" dxfId="196" priority="25" stopIfTrue="1" operator="notEqual">
      <formula>$T$37</formula>
    </cfRule>
  </conditionalFormatting>
  <conditionalFormatting sqref="Q38">
    <cfRule type="cellIs" dxfId="195" priority="24" stopIfTrue="1" operator="notEqual">
      <formula>$T$38</formula>
    </cfRule>
  </conditionalFormatting>
  <conditionalFormatting sqref="Q39">
    <cfRule type="cellIs" dxfId="194" priority="23" stopIfTrue="1" operator="notEqual">
      <formula>$T$39</formula>
    </cfRule>
  </conditionalFormatting>
  <conditionalFormatting sqref="Q40">
    <cfRule type="cellIs" dxfId="193" priority="22" stopIfTrue="1" operator="notEqual">
      <formula>$T$40</formula>
    </cfRule>
  </conditionalFormatting>
  <conditionalFormatting sqref="Q41">
    <cfRule type="cellIs" dxfId="192" priority="21" stopIfTrue="1" operator="notEqual">
      <formula>$T$41</formula>
    </cfRule>
  </conditionalFormatting>
  <conditionalFormatting sqref="Q42">
    <cfRule type="cellIs" dxfId="191" priority="20" stopIfTrue="1" operator="notEqual">
      <formula>$T$42</formula>
    </cfRule>
  </conditionalFormatting>
  <conditionalFormatting sqref="Q43">
    <cfRule type="cellIs" dxfId="190" priority="19" stopIfTrue="1" operator="notEqual">
      <formula>$T$43</formula>
    </cfRule>
  </conditionalFormatting>
  <conditionalFormatting sqref="Q44">
    <cfRule type="cellIs" dxfId="189" priority="18" stopIfTrue="1" operator="notEqual">
      <formula>$T$44</formula>
    </cfRule>
  </conditionalFormatting>
  <conditionalFormatting sqref="Q45">
    <cfRule type="cellIs" dxfId="188" priority="17" stopIfTrue="1" operator="notEqual">
      <formula>$T$45</formula>
    </cfRule>
  </conditionalFormatting>
  <conditionalFormatting sqref="Q46">
    <cfRule type="cellIs" dxfId="187" priority="44" stopIfTrue="1" operator="notEqual">
      <formula>$T$46</formula>
    </cfRule>
  </conditionalFormatting>
  <conditionalFormatting sqref="Q47">
    <cfRule type="cellIs" dxfId="186" priority="43" stopIfTrue="1" operator="notEqual">
      <formula>$T$47</formula>
    </cfRule>
  </conditionalFormatting>
  <conditionalFormatting sqref="Q48">
    <cfRule type="cellIs" dxfId="185" priority="140" stopIfTrue="1" operator="notEqual">
      <formula>$Q$49</formula>
    </cfRule>
  </conditionalFormatting>
  <conditionalFormatting sqref="R4">
    <cfRule type="cellIs" dxfId="184" priority="136" stopIfTrue="1" operator="notEqual">
      <formula>$U$4</formula>
    </cfRule>
  </conditionalFormatting>
  <conditionalFormatting sqref="R5">
    <cfRule type="cellIs" dxfId="183" priority="135" stopIfTrue="1" operator="notEqual">
      <formula>$U$5</formula>
    </cfRule>
  </conditionalFormatting>
  <conditionalFormatting sqref="R6">
    <cfRule type="cellIs" dxfId="182" priority="134" stopIfTrue="1" operator="notEqual">
      <formula>$U$6</formula>
    </cfRule>
  </conditionalFormatting>
  <conditionalFormatting sqref="R7">
    <cfRule type="cellIs" dxfId="181" priority="138" stopIfTrue="1" operator="notEqual">
      <formula>$U$7</formula>
    </cfRule>
  </conditionalFormatting>
  <conditionalFormatting sqref="R8">
    <cfRule type="cellIs" dxfId="180" priority="137" stopIfTrue="1" operator="notEqual">
      <formula>$U$8</formula>
    </cfRule>
  </conditionalFormatting>
  <conditionalFormatting sqref="R9">
    <cfRule type="cellIs" dxfId="179" priority="133" stopIfTrue="1" operator="notEqual">
      <formula>$U$9</formula>
    </cfRule>
  </conditionalFormatting>
  <conditionalFormatting sqref="R10">
    <cfRule type="cellIs" dxfId="178" priority="132" stopIfTrue="1" operator="notEqual">
      <formula>$U$10</formula>
    </cfRule>
  </conditionalFormatting>
  <conditionalFormatting sqref="R11">
    <cfRule type="cellIs" dxfId="177" priority="131" stopIfTrue="1" operator="notEqual">
      <formula>$U$11</formula>
    </cfRule>
  </conditionalFormatting>
  <conditionalFormatting sqref="R12">
    <cfRule type="cellIs" dxfId="176" priority="130" stopIfTrue="1" operator="notEqual">
      <formula>$U$12</formula>
    </cfRule>
  </conditionalFormatting>
  <conditionalFormatting sqref="R13">
    <cfRule type="cellIs" dxfId="175" priority="107" stopIfTrue="1" operator="notEqual">
      <formula>$U$13</formula>
    </cfRule>
  </conditionalFormatting>
  <conditionalFormatting sqref="R14">
    <cfRule type="cellIs" dxfId="174" priority="129" stopIfTrue="1" operator="notEqual">
      <formula>$U$14</formula>
    </cfRule>
  </conditionalFormatting>
  <conditionalFormatting sqref="R15">
    <cfRule type="cellIs" dxfId="173" priority="128" stopIfTrue="1" operator="notEqual">
      <formula>$U$15</formula>
    </cfRule>
  </conditionalFormatting>
  <conditionalFormatting sqref="R16">
    <cfRule type="cellIs" dxfId="172" priority="127" stopIfTrue="1" operator="notEqual">
      <formula>$U$16</formula>
    </cfRule>
  </conditionalFormatting>
  <conditionalFormatting sqref="R17">
    <cfRule type="cellIs" dxfId="171" priority="126" stopIfTrue="1" operator="notEqual">
      <formula>$U$17</formula>
    </cfRule>
  </conditionalFormatting>
  <conditionalFormatting sqref="R18">
    <cfRule type="cellIs" dxfId="170" priority="124" stopIfTrue="1" operator="notEqual">
      <formula>$U$18</formula>
    </cfRule>
  </conditionalFormatting>
  <conditionalFormatting sqref="R19">
    <cfRule type="cellIs" dxfId="169" priority="123" stopIfTrue="1" operator="notEqual">
      <formula>$U$19</formula>
    </cfRule>
  </conditionalFormatting>
  <conditionalFormatting sqref="R20">
    <cfRule type="cellIs" dxfId="168" priority="122" stopIfTrue="1" operator="notEqual">
      <formula>$U$20</formula>
    </cfRule>
  </conditionalFormatting>
  <conditionalFormatting sqref="R21">
    <cfRule type="cellIs" dxfId="167" priority="121" stopIfTrue="1" operator="notEqual">
      <formula>$U$21</formula>
    </cfRule>
  </conditionalFormatting>
  <conditionalFormatting sqref="R22">
    <cfRule type="cellIs" dxfId="166" priority="120" stopIfTrue="1" operator="notEqual">
      <formula>$U$22</formula>
    </cfRule>
  </conditionalFormatting>
  <conditionalFormatting sqref="R23">
    <cfRule type="cellIs" dxfId="165" priority="119" stopIfTrue="1" operator="notEqual">
      <formula>$U$23</formula>
    </cfRule>
  </conditionalFormatting>
  <conditionalFormatting sqref="R24">
    <cfRule type="cellIs" dxfId="164" priority="118" stopIfTrue="1" operator="notEqual">
      <formula>$U$24</formula>
    </cfRule>
  </conditionalFormatting>
  <conditionalFormatting sqref="R25">
    <cfRule type="cellIs" dxfId="163" priority="117" stopIfTrue="1" operator="notEqual">
      <formula>$U$25</formula>
    </cfRule>
  </conditionalFormatting>
  <conditionalFormatting sqref="R26">
    <cfRule type="cellIs" dxfId="162" priority="116" stopIfTrue="1" operator="notEqual">
      <formula>$U$26</formula>
    </cfRule>
  </conditionalFormatting>
  <conditionalFormatting sqref="R27">
    <cfRule type="cellIs" dxfId="161" priority="115" stopIfTrue="1" operator="notEqual">
      <formula>$U$27</formula>
    </cfRule>
  </conditionalFormatting>
  <conditionalFormatting sqref="R28">
    <cfRule type="cellIs" dxfId="160" priority="114" stopIfTrue="1" operator="notEqual">
      <formula>$U$28</formula>
    </cfRule>
  </conditionalFormatting>
  <conditionalFormatting sqref="R29">
    <cfRule type="cellIs" dxfId="159" priority="113" stopIfTrue="1" operator="notEqual">
      <formula>$U$29</formula>
    </cfRule>
  </conditionalFormatting>
  <conditionalFormatting sqref="R30">
    <cfRule type="cellIs" dxfId="158" priority="112" stopIfTrue="1" operator="notEqual">
      <formula>$U$30</formula>
    </cfRule>
  </conditionalFormatting>
  <conditionalFormatting sqref="R31">
    <cfRule type="cellIs" dxfId="157" priority="111" stopIfTrue="1" operator="notEqual">
      <formula>$U$31</formula>
    </cfRule>
  </conditionalFormatting>
  <conditionalFormatting sqref="R32">
    <cfRule type="cellIs" dxfId="156" priority="1" stopIfTrue="1" operator="notEqual">
      <formula>$U$32</formula>
    </cfRule>
  </conditionalFormatting>
  <conditionalFormatting sqref="R33">
    <cfRule type="cellIs" dxfId="155" priority="16" stopIfTrue="1" operator="notEqual">
      <formula>$U$33</formula>
    </cfRule>
  </conditionalFormatting>
  <conditionalFormatting sqref="R34">
    <cfRule type="cellIs" dxfId="154" priority="15" stopIfTrue="1" operator="notEqual">
      <formula>$U$34</formula>
    </cfRule>
  </conditionalFormatting>
  <conditionalFormatting sqref="R35">
    <cfRule type="cellIs" dxfId="153" priority="14" stopIfTrue="1" operator="notEqual">
      <formula>$U$35</formula>
    </cfRule>
  </conditionalFormatting>
  <conditionalFormatting sqref="R36">
    <cfRule type="cellIs" dxfId="152" priority="13" stopIfTrue="1" operator="notEqual">
      <formula>$U$36</formula>
    </cfRule>
  </conditionalFormatting>
  <conditionalFormatting sqref="R37">
    <cfRule type="cellIs" dxfId="151" priority="12" stopIfTrue="1" operator="notEqual">
      <formula>$U$37</formula>
    </cfRule>
  </conditionalFormatting>
  <conditionalFormatting sqref="R38">
    <cfRule type="cellIs" dxfId="150" priority="11" stopIfTrue="1" operator="notEqual">
      <formula>$U$38</formula>
    </cfRule>
  </conditionalFormatting>
  <conditionalFormatting sqref="R39">
    <cfRule type="cellIs" dxfId="149" priority="10" stopIfTrue="1" operator="notEqual">
      <formula>$U$39</formula>
    </cfRule>
  </conditionalFormatting>
  <conditionalFormatting sqref="R40">
    <cfRule type="cellIs" dxfId="148" priority="9" stopIfTrue="1" operator="notEqual">
      <formula>$U$40</formula>
    </cfRule>
  </conditionalFormatting>
  <conditionalFormatting sqref="R41">
    <cfRule type="cellIs" dxfId="147" priority="8" stopIfTrue="1" operator="notEqual">
      <formula>$U$41</formula>
    </cfRule>
  </conditionalFormatting>
  <conditionalFormatting sqref="R42">
    <cfRule type="cellIs" dxfId="146" priority="7" stopIfTrue="1" operator="notEqual">
      <formula>$U$42</formula>
    </cfRule>
  </conditionalFormatting>
  <conditionalFormatting sqref="R43">
    <cfRule type="cellIs" dxfId="145" priority="6" stopIfTrue="1" operator="notEqual">
      <formula>$U$43</formula>
    </cfRule>
  </conditionalFormatting>
  <conditionalFormatting sqref="R44">
    <cfRule type="cellIs" dxfId="144" priority="5" stopIfTrue="1" operator="notEqual">
      <formula>$U$44</formula>
    </cfRule>
  </conditionalFormatting>
  <conditionalFormatting sqref="R45">
    <cfRule type="cellIs" dxfId="143" priority="4" stopIfTrue="1" operator="notEqual">
      <formula>$U$45</formula>
    </cfRule>
  </conditionalFormatting>
  <conditionalFormatting sqref="R46">
    <cfRule type="cellIs" dxfId="142" priority="109" stopIfTrue="1" operator="notEqual">
      <formula>$U$46</formula>
    </cfRule>
  </conditionalFormatting>
  <conditionalFormatting sqref="R47">
    <cfRule type="cellIs" dxfId="141" priority="108" stopIfTrue="1" operator="notEqual">
      <formula>$U$47</formula>
    </cfRule>
  </conditionalFormatting>
  <conditionalFormatting sqref="R48">
    <cfRule type="cellIs" dxfId="140" priority="139" stopIfTrue="1" operator="notEqual">
      <formula>$R$49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AH63"/>
  <sheetViews>
    <sheetView showGridLines="0" workbookViewId="0">
      <pane xSplit="1" ySplit="6" topLeftCell="P50" activePane="bottomRight" state="frozen"/>
      <selection pane="topRight"/>
      <selection pane="bottomLeft"/>
      <selection pane="bottomRight" activeCell="K23" sqref="K23"/>
    </sheetView>
  </sheetViews>
  <sheetFormatPr defaultColWidth="9.140625" defaultRowHeight="15" x14ac:dyDescent="0.2"/>
  <cols>
    <col min="1" max="1" width="30.7109375" style="63" customWidth="1"/>
    <col min="2" max="7" width="8.7109375" style="63" customWidth="1"/>
    <col min="8" max="8" width="10.85546875" style="63" customWidth="1"/>
    <col min="9" max="9" width="9.42578125" style="63" customWidth="1"/>
    <col min="10" max="30" width="8.7109375" style="63" customWidth="1"/>
    <col min="31" max="16384" width="9.140625" style="63"/>
  </cols>
  <sheetData>
    <row r="1" spans="1:33" ht="40.5" customHeight="1" x14ac:dyDescent="0.2">
      <c r="A1" s="469" t="s">
        <v>440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70"/>
      <c r="AB1" s="449" t="s">
        <v>82</v>
      </c>
      <c r="AC1" s="450"/>
      <c r="AD1" s="451"/>
    </row>
    <row r="2" spans="1:33" ht="19.5" customHeight="1" x14ac:dyDescent="0.2">
      <c r="A2" s="476" t="s">
        <v>123</v>
      </c>
      <c r="B2" s="478" t="s">
        <v>196</v>
      </c>
      <c r="C2" s="478"/>
      <c r="D2" s="478"/>
      <c r="E2" s="478"/>
      <c r="F2" s="478"/>
      <c r="G2" s="478"/>
      <c r="H2" s="478"/>
      <c r="I2" s="478"/>
      <c r="J2" s="480" t="s">
        <v>197</v>
      </c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480"/>
      <c r="X2" s="480"/>
      <c r="Y2" s="480"/>
      <c r="Z2" s="480"/>
      <c r="AA2" s="480"/>
      <c r="AB2" s="454" t="s">
        <v>40</v>
      </c>
      <c r="AC2" s="454"/>
      <c r="AD2" s="454" t="s">
        <v>76</v>
      </c>
    </row>
    <row r="3" spans="1:33" ht="46.5" customHeight="1" x14ac:dyDescent="0.2">
      <c r="A3" s="477"/>
      <c r="B3" s="479"/>
      <c r="C3" s="479"/>
      <c r="D3" s="479"/>
      <c r="E3" s="479"/>
      <c r="F3" s="479"/>
      <c r="G3" s="479"/>
      <c r="H3" s="478"/>
      <c r="I3" s="478"/>
      <c r="J3" s="472" t="s">
        <v>198</v>
      </c>
      <c r="K3" s="473"/>
      <c r="L3" s="472" t="s">
        <v>198</v>
      </c>
      <c r="M3" s="473"/>
      <c r="N3" s="472" t="s">
        <v>198</v>
      </c>
      <c r="O3" s="473"/>
      <c r="P3" s="474" t="s">
        <v>198</v>
      </c>
      <c r="Q3" s="475"/>
      <c r="R3" s="474" t="s">
        <v>198</v>
      </c>
      <c r="S3" s="475"/>
      <c r="T3" s="474" t="s">
        <v>198</v>
      </c>
      <c r="U3" s="475"/>
      <c r="V3" s="472" t="s">
        <v>198</v>
      </c>
      <c r="W3" s="473"/>
      <c r="X3" s="472" t="s">
        <v>198</v>
      </c>
      <c r="Y3" s="473"/>
      <c r="Z3" s="472" t="s">
        <v>198</v>
      </c>
      <c r="AA3" s="473"/>
      <c r="AB3" s="454" t="s">
        <v>41</v>
      </c>
      <c r="AC3" s="454" t="s">
        <v>42</v>
      </c>
      <c r="AD3" s="454"/>
    </row>
    <row r="4" spans="1:33" ht="29.25" customHeight="1" x14ac:dyDescent="0.2">
      <c r="A4" s="477"/>
      <c r="B4" s="180"/>
      <c r="C4" s="181"/>
      <c r="D4" s="181"/>
      <c r="E4" s="181"/>
      <c r="F4" s="181"/>
      <c r="G4" s="182"/>
      <c r="H4" s="484" t="s">
        <v>199</v>
      </c>
      <c r="I4" s="484"/>
      <c r="J4" s="481" t="s">
        <v>199</v>
      </c>
      <c r="K4" s="482"/>
      <c r="L4" s="482"/>
      <c r="M4" s="482"/>
      <c r="N4" s="482"/>
      <c r="O4" s="482"/>
      <c r="P4" s="482"/>
      <c r="Q4" s="482"/>
      <c r="R4" s="482"/>
      <c r="S4" s="482"/>
      <c r="T4" s="482"/>
      <c r="U4" s="482"/>
      <c r="V4" s="482"/>
      <c r="W4" s="482"/>
      <c r="X4" s="482"/>
      <c r="Y4" s="482"/>
      <c r="Z4" s="482"/>
      <c r="AA4" s="483"/>
      <c r="AB4" s="454"/>
      <c r="AC4" s="454"/>
      <c r="AD4" s="454"/>
    </row>
    <row r="5" spans="1:33" ht="15" customHeight="1" x14ac:dyDescent="0.2">
      <c r="A5" s="477"/>
      <c r="B5" s="471" t="s">
        <v>200</v>
      </c>
      <c r="C5" s="471"/>
      <c r="D5" s="471" t="s">
        <v>431</v>
      </c>
      <c r="E5" s="471"/>
      <c r="F5" s="471" t="s">
        <v>201</v>
      </c>
      <c r="G5" s="471"/>
      <c r="H5" s="485" t="s">
        <v>553</v>
      </c>
      <c r="I5" s="486"/>
      <c r="J5" s="485" t="s">
        <v>554</v>
      </c>
      <c r="K5" s="486"/>
      <c r="L5" s="398" t="s">
        <v>555</v>
      </c>
      <c r="M5" s="398" t="s">
        <v>556</v>
      </c>
      <c r="N5" s="398" t="s">
        <v>557</v>
      </c>
      <c r="O5" s="398" t="s">
        <v>557</v>
      </c>
      <c r="P5" s="398" t="s">
        <v>558</v>
      </c>
      <c r="Q5" s="398" t="s">
        <v>558</v>
      </c>
      <c r="R5" s="398" t="s">
        <v>559</v>
      </c>
      <c r="S5" s="398" t="s">
        <v>559</v>
      </c>
      <c r="T5" s="485" t="s">
        <v>560</v>
      </c>
      <c r="U5" s="486"/>
      <c r="V5" s="485"/>
      <c r="W5" s="486"/>
      <c r="X5" s="485"/>
      <c r="Y5" s="486"/>
      <c r="Z5" s="485"/>
      <c r="AA5" s="486"/>
      <c r="AB5" s="454"/>
      <c r="AC5" s="454"/>
      <c r="AD5" s="454"/>
    </row>
    <row r="6" spans="1:33" ht="15" customHeight="1" x14ac:dyDescent="0.2">
      <c r="A6" s="477"/>
      <c r="B6" s="65" t="s">
        <v>41</v>
      </c>
      <c r="C6" s="65" t="s">
        <v>42</v>
      </c>
      <c r="D6" s="372" t="s">
        <v>41</v>
      </c>
      <c r="E6" s="65" t="s">
        <v>42</v>
      </c>
      <c r="F6" s="65" t="s">
        <v>41</v>
      </c>
      <c r="G6" s="65" t="s">
        <v>42</v>
      </c>
      <c r="H6" s="65" t="s">
        <v>41</v>
      </c>
      <c r="I6" s="65" t="s">
        <v>42</v>
      </c>
      <c r="J6" s="65" t="s">
        <v>41</v>
      </c>
      <c r="K6" s="65" t="s">
        <v>42</v>
      </c>
      <c r="L6" s="65" t="s">
        <v>41</v>
      </c>
      <c r="M6" s="65" t="s">
        <v>42</v>
      </c>
      <c r="N6" s="65" t="s">
        <v>41</v>
      </c>
      <c r="O6" s="65" t="s">
        <v>42</v>
      </c>
      <c r="P6" s="65" t="s">
        <v>41</v>
      </c>
      <c r="Q6" s="65" t="s">
        <v>42</v>
      </c>
      <c r="R6" s="65" t="s">
        <v>41</v>
      </c>
      <c r="S6" s="65" t="s">
        <v>42</v>
      </c>
      <c r="T6" s="65" t="s">
        <v>41</v>
      </c>
      <c r="U6" s="65" t="s">
        <v>42</v>
      </c>
      <c r="V6" s="65" t="s">
        <v>41</v>
      </c>
      <c r="W6" s="65" t="s">
        <v>42</v>
      </c>
      <c r="X6" s="65" t="s">
        <v>41</v>
      </c>
      <c r="Y6" s="65" t="s">
        <v>42</v>
      </c>
      <c r="Z6" s="65" t="s">
        <v>41</v>
      </c>
      <c r="AA6" s="65" t="s">
        <v>42</v>
      </c>
      <c r="AB6" s="454"/>
      <c r="AC6" s="454"/>
      <c r="AD6" s="454"/>
    </row>
    <row r="7" spans="1:33" ht="24.95" customHeight="1" x14ac:dyDescent="0.2">
      <c r="A7" s="312" t="s">
        <v>43</v>
      </c>
      <c r="B7" s="304"/>
      <c r="C7" s="307"/>
      <c r="D7" s="270"/>
      <c r="E7" s="294"/>
      <c r="F7" s="270"/>
      <c r="G7" s="294"/>
      <c r="H7" s="270"/>
      <c r="I7" s="294"/>
      <c r="J7" s="270"/>
      <c r="K7" s="294"/>
      <c r="L7" s="270"/>
      <c r="M7" s="294"/>
      <c r="N7" s="270"/>
      <c r="O7" s="294"/>
      <c r="P7" s="270"/>
      <c r="Q7" s="294"/>
      <c r="R7" s="270"/>
      <c r="S7" s="294"/>
      <c r="T7" s="270"/>
      <c r="U7" s="294"/>
      <c r="V7" s="270"/>
      <c r="W7" s="294"/>
      <c r="X7" s="270"/>
      <c r="Y7" s="294"/>
      <c r="Z7" s="270"/>
      <c r="AA7" s="294"/>
      <c r="AB7" s="224">
        <f>B7+D7+F7+H7+J7+L7+N7+P7+R7+T7+V7+X7+Z7</f>
        <v>0</v>
      </c>
      <c r="AC7" s="224">
        <f>C7+E7+G7+I7+K7+M7+O7+Q7+S7+U7+W7+Y7+AA7</f>
        <v>0</v>
      </c>
      <c r="AD7" s="224">
        <f>AB7+AC7</f>
        <v>0</v>
      </c>
      <c r="AE7" s="89">
        <f>'Quadro 1'!X4</f>
        <v>0</v>
      </c>
      <c r="AF7" s="89">
        <f>'Quadro 1'!Y4</f>
        <v>0</v>
      </c>
      <c r="AG7" s="89">
        <f>'Quadro 1'!Z4</f>
        <v>0</v>
      </c>
    </row>
    <row r="8" spans="1:33" ht="24.95" customHeight="1" x14ac:dyDescent="0.2">
      <c r="A8" s="312" t="s">
        <v>407</v>
      </c>
      <c r="B8" s="306"/>
      <c r="C8" s="307"/>
      <c r="D8" s="274"/>
      <c r="E8" s="295"/>
      <c r="F8" s="274"/>
      <c r="G8" s="295"/>
      <c r="H8" s="274"/>
      <c r="I8" s="295"/>
      <c r="J8" s="274"/>
      <c r="K8" s="295"/>
      <c r="L8" s="274"/>
      <c r="M8" s="295"/>
      <c r="N8" s="274"/>
      <c r="O8" s="295"/>
      <c r="P8" s="274"/>
      <c r="Q8" s="295"/>
      <c r="R8" s="274"/>
      <c r="S8" s="295"/>
      <c r="T8" s="274"/>
      <c r="U8" s="295"/>
      <c r="V8" s="274"/>
      <c r="W8" s="295"/>
      <c r="X8" s="274"/>
      <c r="Y8" s="295"/>
      <c r="Z8" s="274"/>
      <c r="AA8" s="295"/>
      <c r="AB8" s="225">
        <f t="shared" ref="AB8:AC50" si="0">B8+D8+F8+H8+J8+L8+N8+P8+R8+T8+V8+X8+Z8</f>
        <v>0</v>
      </c>
      <c r="AC8" s="225">
        <f t="shared" si="0"/>
        <v>0</v>
      </c>
      <c r="AD8" s="225">
        <f t="shared" ref="AD8:AD50" si="1">AB8+AC8</f>
        <v>0</v>
      </c>
      <c r="AE8" s="89">
        <f>'Quadro 1'!X5</f>
        <v>0</v>
      </c>
      <c r="AF8" s="89">
        <f>'Quadro 1'!Y5</f>
        <v>0</v>
      </c>
      <c r="AG8" s="89">
        <f>'Quadro 1'!Z5</f>
        <v>0</v>
      </c>
    </row>
    <row r="9" spans="1:33" ht="24.95" customHeight="1" x14ac:dyDescent="0.2">
      <c r="A9" s="312" t="s">
        <v>408</v>
      </c>
      <c r="B9" s="306"/>
      <c r="C9" s="307">
        <v>1</v>
      </c>
      <c r="D9" s="274"/>
      <c r="E9" s="295"/>
      <c r="F9" s="274"/>
      <c r="G9" s="295"/>
      <c r="H9" s="274"/>
      <c r="I9" s="295"/>
      <c r="J9" s="274"/>
      <c r="K9" s="295"/>
      <c r="L9" s="274"/>
      <c r="M9" s="295"/>
      <c r="N9" s="274"/>
      <c r="O9" s="295"/>
      <c r="P9" s="274"/>
      <c r="Q9" s="295"/>
      <c r="R9" s="274"/>
      <c r="S9" s="295"/>
      <c r="T9" s="274"/>
      <c r="U9" s="295"/>
      <c r="V9" s="274"/>
      <c r="W9" s="295"/>
      <c r="X9" s="274"/>
      <c r="Y9" s="295"/>
      <c r="Z9" s="274"/>
      <c r="AA9" s="295"/>
      <c r="AB9" s="225">
        <f t="shared" si="0"/>
        <v>0</v>
      </c>
      <c r="AC9" s="225">
        <f t="shared" si="0"/>
        <v>1</v>
      </c>
      <c r="AD9" s="225">
        <f t="shared" si="1"/>
        <v>1</v>
      </c>
      <c r="AE9" s="89">
        <f>'Quadro 1'!X6</f>
        <v>0</v>
      </c>
      <c r="AF9" s="89">
        <f>'Quadro 1'!Y6</f>
        <v>1</v>
      </c>
      <c r="AG9" s="89">
        <f>'Quadro 1'!Z6</f>
        <v>1</v>
      </c>
    </row>
    <row r="10" spans="1:33" ht="24.95" customHeight="1" x14ac:dyDescent="0.2">
      <c r="A10" s="312" t="s">
        <v>409</v>
      </c>
      <c r="B10" s="306"/>
      <c r="C10" s="307"/>
      <c r="D10" s="274"/>
      <c r="E10" s="295"/>
      <c r="F10" s="274"/>
      <c r="G10" s="295"/>
      <c r="H10" s="274"/>
      <c r="I10" s="295"/>
      <c r="J10" s="274"/>
      <c r="K10" s="295"/>
      <c r="L10" s="274"/>
      <c r="M10" s="295"/>
      <c r="N10" s="274"/>
      <c r="O10" s="295"/>
      <c r="P10" s="274"/>
      <c r="Q10" s="295"/>
      <c r="R10" s="274"/>
      <c r="S10" s="295"/>
      <c r="T10" s="274"/>
      <c r="U10" s="295"/>
      <c r="V10" s="274"/>
      <c r="W10" s="295"/>
      <c r="X10" s="274"/>
      <c r="Y10" s="295"/>
      <c r="Z10" s="274"/>
      <c r="AA10" s="295"/>
      <c r="AB10" s="225">
        <f t="shared" si="0"/>
        <v>0</v>
      </c>
      <c r="AC10" s="225">
        <f t="shared" si="0"/>
        <v>0</v>
      </c>
      <c r="AD10" s="225">
        <f t="shared" si="1"/>
        <v>0</v>
      </c>
      <c r="AE10" s="89">
        <f>'Quadro 1'!X7</f>
        <v>0</v>
      </c>
      <c r="AF10" s="89">
        <f>'Quadro 1'!Y7</f>
        <v>0</v>
      </c>
      <c r="AG10" s="89">
        <f>'Quadro 1'!Z7</f>
        <v>0</v>
      </c>
    </row>
    <row r="11" spans="1:33" ht="24.95" customHeight="1" x14ac:dyDescent="0.2">
      <c r="A11" s="312" t="s">
        <v>410</v>
      </c>
      <c r="B11" s="306">
        <v>3</v>
      </c>
      <c r="C11" s="307">
        <v>2</v>
      </c>
      <c r="D11" s="274"/>
      <c r="E11" s="295"/>
      <c r="F11" s="274"/>
      <c r="G11" s="295"/>
      <c r="H11" s="274"/>
      <c r="I11" s="295"/>
      <c r="J11" s="274"/>
      <c r="K11" s="295"/>
      <c r="L11" s="274"/>
      <c r="M11" s="295"/>
      <c r="N11" s="274"/>
      <c r="O11" s="295"/>
      <c r="P11" s="274"/>
      <c r="Q11" s="295"/>
      <c r="R11" s="274"/>
      <c r="S11" s="295"/>
      <c r="T11" s="274"/>
      <c r="U11" s="295"/>
      <c r="V11" s="274"/>
      <c r="W11" s="295"/>
      <c r="X11" s="274"/>
      <c r="Y11" s="295"/>
      <c r="Z11" s="274"/>
      <c r="AA11" s="295"/>
      <c r="AB11" s="225">
        <f t="shared" si="0"/>
        <v>3</v>
      </c>
      <c r="AC11" s="225">
        <f t="shared" si="0"/>
        <v>2</v>
      </c>
      <c r="AD11" s="225">
        <f t="shared" si="1"/>
        <v>5</v>
      </c>
      <c r="AE11" s="89">
        <f>'Quadro 1'!X8</f>
        <v>3</v>
      </c>
      <c r="AF11" s="89">
        <f>'Quadro 1'!Y8</f>
        <v>2</v>
      </c>
      <c r="AG11" s="89">
        <f>'Quadro 1'!Z8</f>
        <v>5</v>
      </c>
    </row>
    <row r="12" spans="1:33" ht="24.95" customHeight="1" x14ac:dyDescent="0.2">
      <c r="A12" s="312" t="s">
        <v>411</v>
      </c>
      <c r="B12" s="306"/>
      <c r="C12" s="307"/>
      <c r="D12" s="274"/>
      <c r="E12" s="295"/>
      <c r="F12" s="274"/>
      <c r="G12" s="295"/>
      <c r="H12" s="274"/>
      <c r="I12" s="295"/>
      <c r="J12" s="274"/>
      <c r="K12" s="295"/>
      <c r="L12" s="274"/>
      <c r="M12" s="295"/>
      <c r="N12" s="274"/>
      <c r="O12" s="295"/>
      <c r="P12" s="274"/>
      <c r="Q12" s="295"/>
      <c r="R12" s="274"/>
      <c r="S12" s="295"/>
      <c r="T12" s="274"/>
      <c r="U12" s="295"/>
      <c r="V12" s="274"/>
      <c r="W12" s="295"/>
      <c r="X12" s="274"/>
      <c r="Y12" s="295"/>
      <c r="Z12" s="274"/>
      <c r="AA12" s="295"/>
      <c r="AB12" s="225">
        <f t="shared" si="0"/>
        <v>0</v>
      </c>
      <c r="AC12" s="225">
        <f t="shared" si="0"/>
        <v>0</v>
      </c>
      <c r="AD12" s="225">
        <f t="shared" si="1"/>
        <v>0</v>
      </c>
      <c r="AE12" s="89">
        <f>'Quadro 1'!X9</f>
        <v>0</v>
      </c>
      <c r="AF12" s="89">
        <f>'Quadro 1'!Y9</f>
        <v>0</v>
      </c>
      <c r="AG12" s="89">
        <f>'Quadro 1'!Z9</f>
        <v>0</v>
      </c>
    </row>
    <row r="13" spans="1:33" ht="24.95" customHeight="1" x14ac:dyDescent="0.2">
      <c r="A13" s="312" t="s">
        <v>44</v>
      </c>
      <c r="B13" s="306">
        <v>3</v>
      </c>
      <c r="C13" s="307">
        <v>14</v>
      </c>
      <c r="D13" s="274"/>
      <c r="E13" s="295"/>
      <c r="F13" s="274"/>
      <c r="G13" s="295"/>
      <c r="H13" s="274"/>
      <c r="I13" s="295">
        <v>3</v>
      </c>
      <c r="J13" s="274"/>
      <c r="K13" s="295"/>
      <c r="L13" s="274"/>
      <c r="M13" s="295"/>
      <c r="N13" s="274"/>
      <c r="O13" s="295"/>
      <c r="P13" s="274"/>
      <c r="Q13" s="295"/>
      <c r="R13" s="274"/>
      <c r="S13" s="295"/>
      <c r="T13" s="274"/>
      <c r="U13" s="295"/>
      <c r="V13" s="274"/>
      <c r="W13" s="295"/>
      <c r="X13" s="274"/>
      <c r="Y13" s="295"/>
      <c r="Z13" s="274"/>
      <c r="AA13" s="295"/>
      <c r="AB13" s="225">
        <f t="shared" si="0"/>
        <v>3</v>
      </c>
      <c r="AC13" s="225">
        <f t="shared" si="0"/>
        <v>17</v>
      </c>
      <c r="AD13" s="225">
        <f t="shared" si="1"/>
        <v>20</v>
      </c>
      <c r="AE13" s="89">
        <f>'Quadro 1'!X10</f>
        <v>3</v>
      </c>
      <c r="AF13" s="89">
        <f>'Quadro 1'!Y10</f>
        <v>17</v>
      </c>
      <c r="AG13" s="89">
        <f>'Quadro 1'!Z10</f>
        <v>20</v>
      </c>
    </row>
    <row r="14" spans="1:33" ht="24.95" customHeight="1" x14ac:dyDescent="0.2">
      <c r="A14" s="312" t="s">
        <v>45</v>
      </c>
      <c r="B14" s="306"/>
      <c r="C14" s="307">
        <v>6</v>
      </c>
      <c r="D14" s="274"/>
      <c r="E14" s="295"/>
      <c r="F14" s="274"/>
      <c r="G14" s="295"/>
      <c r="H14" s="274">
        <v>3</v>
      </c>
      <c r="I14" s="295">
        <v>4</v>
      </c>
      <c r="J14" s="274"/>
      <c r="K14" s="295"/>
      <c r="L14" s="274"/>
      <c r="M14" s="295"/>
      <c r="N14" s="274"/>
      <c r="O14" s="295"/>
      <c r="P14" s="274"/>
      <c r="Q14" s="295"/>
      <c r="R14" s="274"/>
      <c r="S14" s="295"/>
      <c r="T14" s="274"/>
      <c r="U14" s="295"/>
      <c r="V14" s="274"/>
      <c r="W14" s="295"/>
      <c r="X14" s="274"/>
      <c r="Y14" s="295"/>
      <c r="Z14" s="274"/>
      <c r="AA14" s="295"/>
      <c r="AB14" s="225">
        <f t="shared" si="0"/>
        <v>3</v>
      </c>
      <c r="AC14" s="225">
        <f t="shared" si="0"/>
        <v>10</v>
      </c>
      <c r="AD14" s="225">
        <f t="shared" si="1"/>
        <v>13</v>
      </c>
      <c r="AE14" s="89">
        <f>'Quadro 1'!X11</f>
        <v>3</v>
      </c>
      <c r="AF14" s="89">
        <f>'Quadro 1'!Y11</f>
        <v>10</v>
      </c>
      <c r="AG14" s="89">
        <f>'Quadro 1'!Z11</f>
        <v>13</v>
      </c>
    </row>
    <row r="15" spans="1:33" ht="24.95" customHeight="1" x14ac:dyDescent="0.2">
      <c r="A15" s="312" t="s">
        <v>46</v>
      </c>
      <c r="B15" s="306">
        <v>1</v>
      </c>
      <c r="C15" s="307">
        <v>1</v>
      </c>
      <c r="D15" s="274"/>
      <c r="E15" s="295"/>
      <c r="F15" s="274"/>
      <c r="G15" s="295"/>
      <c r="H15" s="274"/>
      <c r="I15" s="295"/>
      <c r="J15" s="274"/>
      <c r="K15" s="295"/>
      <c r="L15" s="274"/>
      <c r="M15" s="295"/>
      <c r="N15" s="274"/>
      <c r="O15" s="295"/>
      <c r="P15" s="274"/>
      <c r="Q15" s="295"/>
      <c r="R15" s="274"/>
      <c r="S15" s="295"/>
      <c r="T15" s="274"/>
      <c r="U15" s="295"/>
      <c r="V15" s="274"/>
      <c r="W15" s="295"/>
      <c r="X15" s="274"/>
      <c r="Y15" s="295"/>
      <c r="Z15" s="274"/>
      <c r="AA15" s="295"/>
      <c r="AB15" s="225">
        <f t="shared" si="0"/>
        <v>1</v>
      </c>
      <c r="AC15" s="225">
        <f t="shared" si="0"/>
        <v>1</v>
      </c>
      <c r="AD15" s="225">
        <f t="shared" si="1"/>
        <v>2</v>
      </c>
      <c r="AE15" s="89">
        <f>'Quadro 1'!X12</f>
        <v>1</v>
      </c>
      <c r="AF15" s="89">
        <f>'Quadro 1'!Y12</f>
        <v>1</v>
      </c>
      <c r="AG15" s="89">
        <f>'Quadro 1'!Z12</f>
        <v>2</v>
      </c>
    </row>
    <row r="16" spans="1:33" ht="24.95" customHeight="1" x14ac:dyDescent="0.2">
      <c r="A16" s="312" t="s">
        <v>47</v>
      </c>
      <c r="B16" s="306"/>
      <c r="C16" s="307"/>
      <c r="D16" s="274"/>
      <c r="E16" s="295"/>
      <c r="F16" s="274"/>
      <c r="G16" s="295"/>
      <c r="H16" s="274"/>
      <c r="I16" s="295"/>
      <c r="J16" s="274"/>
      <c r="K16" s="295"/>
      <c r="L16" s="274"/>
      <c r="M16" s="295"/>
      <c r="N16" s="274"/>
      <c r="O16" s="295"/>
      <c r="P16" s="274"/>
      <c r="Q16" s="295"/>
      <c r="R16" s="274"/>
      <c r="S16" s="295"/>
      <c r="T16" s="274"/>
      <c r="U16" s="295"/>
      <c r="V16" s="274"/>
      <c r="W16" s="295"/>
      <c r="X16" s="274"/>
      <c r="Y16" s="295"/>
      <c r="Z16" s="274"/>
      <c r="AA16" s="295"/>
      <c r="AB16" s="225">
        <f t="shared" si="0"/>
        <v>0</v>
      </c>
      <c r="AC16" s="225">
        <f t="shared" si="0"/>
        <v>0</v>
      </c>
      <c r="AD16" s="225">
        <f t="shared" si="1"/>
        <v>0</v>
      </c>
      <c r="AE16" s="89">
        <f>'Quadro 1'!X13</f>
        <v>0</v>
      </c>
      <c r="AF16" s="89">
        <f>'Quadro 1'!Y13</f>
        <v>0</v>
      </c>
      <c r="AG16" s="89">
        <f>'Quadro 1'!Z13</f>
        <v>0</v>
      </c>
    </row>
    <row r="17" spans="1:33" ht="24.95" customHeight="1" x14ac:dyDescent="0.2">
      <c r="A17" s="312" t="s">
        <v>48</v>
      </c>
      <c r="B17" s="306"/>
      <c r="C17" s="307"/>
      <c r="D17" s="274"/>
      <c r="E17" s="295"/>
      <c r="F17" s="274"/>
      <c r="G17" s="295"/>
      <c r="H17" s="274"/>
      <c r="I17" s="295"/>
      <c r="J17" s="274"/>
      <c r="K17" s="295"/>
      <c r="L17" s="274"/>
      <c r="M17" s="295"/>
      <c r="N17" s="274"/>
      <c r="O17" s="295"/>
      <c r="P17" s="274"/>
      <c r="Q17" s="295"/>
      <c r="R17" s="274"/>
      <c r="S17" s="295"/>
      <c r="T17" s="274"/>
      <c r="U17" s="295"/>
      <c r="V17" s="274"/>
      <c r="W17" s="295"/>
      <c r="X17" s="274"/>
      <c r="Y17" s="295"/>
      <c r="Z17" s="274"/>
      <c r="AA17" s="295"/>
      <c r="AB17" s="225">
        <f t="shared" si="0"/>
        <v>0</v>
      </c>
      <c r="AC17" s="225">
        <f t="shared" si="0"/>
        <v>0</v>
      </c>
      <c r="AD17" s="225">
        <f t="shared" si="1"/>
        <v>0</v>
      </c>
      <c r="AE17" s="89">
        <f>'Quadro 1'!X14</f>
        <v>0</v>
      </c>
      <c r="AF17" s="89">
        <f>'Quadro 1'!Y14</f>
        <v>0</v>
      </c>
      <c r="AG17" s="89">
        <f>'Quadro 1'!Z14</f>
        <v>0</v>
      </c>
    </row>
    <row r="18" spans="1:33" ht="24.95" customHeight="1" x14ac:dyDescent="0.2">
      <c r="A18" s="312" t="s">
        <v>49</v>
      </c>
      <c r="B18" s="306"/>
      <c r="C18" s="307"/>
      <c r="D18" s="274"/>
      <c r="E18" s="295"/>
      <c r="F18" s="274"/>
      <c r="G18" s="295"/>
      <c r="H18" s="274"/>
      <c r="I18" s="295"/>
      <c r="J18" s="274"/>
      <c r="K18" s="295"/>
      <c r="L18" s="274"/>
      <c r="M18" s="295"/>
      <c r="N18" s="274"/>
      <c r="O18" s="295"/>
      <c r="P18" s="274"/>
      <c r="Q18" s="295"/>
      <c r="R18" s="274"/>
      <c r="S18" s="295"/>
      <c r="T18" s="274"/>
      <c r="U18" s="295"/>
      <c r="V18" s="274"/>
      <c r="W18" s="295"/>
      <c r="X18" s="274"/>
      <c r="Y18" s="295"/>
      <c r="Z18" s="274"/>
      <c r="AA18" s="295"/>
      <c r="AB18" s="225">
        <f t="shared" si="0"/>
        <v>0</v>
      </c>
      <c r="AC18" s="225">
        <f t="shared" si="0"/>
        <v>0</v>
      </c>
      <c r="AD18" s="225">
        <f t="shared" si="1"/>
        <v>0</v>
      </c>
      <c r="AE18" s="89">
        <f>'Quadro 1'!X15</f>
        <v>0</v>
      </c>
      <c r="AF18" s="89">
        <f>'Quadro 1'!Y15</f>
        <v>0</v>
      </c>
      <c r="AG18" s="89">
        <f>'Quadro 1'!Z15</f>
        <v>0</v>
      </c>
    </row>
    <row r="19" spans="1:33" ht="24.95" customHeight="1" x14ac:dyDescent="0.2">
      <c r="A19" s="312" t="s">
        <v>50</v>
      </c>
      <c r="B19" s="306"/>
      <c r="C19" s="307"/>
      <c r="D19" s="274"/>
      <c r="E19" s="295"/>
      <c r="F19" s="274"/>
      <c r="G19" s="295"/>
      <c r="H19" s="274"/>
      <c r="I19" s="295"/>
      <c r="J19" s="274"/>
      <c r="K19" s="295"/>
      <c r="L19" s="274"/>
      <c r="M19" s="295"/>
      <c r="N19" s="274"/>
      <c r="O19" s="295"/>
      <c r="P19" s="274"/>
      <c r="Q19" s="295"/>
      <c r="R19" s="274"/>
      <c r="S19" s="295"/>
      <c r="T19" s="274"/>
      <c r="U19" s="295"/>
      <c r="V19" s="274"/>
      <c r="W19" s="295"/>
      <c r="X19" s="274"/>
      <c r="Y19" s="295"/>
      <c r="Z19" s="274"/>
      <c r="AA19" s="295"/>
      <c r="AB19" s="225">
        <f t="shared" si="0"/>
        <v>0</v>
      </c>
      <c r="AC19" s="225">
        <f t="shared" si="0"/>
        <v>0</v>
      </c>
      <c r="AD19" s="225">
        <f t="shared" si="1"/>
        <v>0</v>
      </c>
      <c r="AE19" s="89">
        <f>'Quadro 1'!X16</f>
        <v>0</v>
      </c>
      <c r="AF19" s="89">
        <f>'Quadro 1'!Y16</f>
        <v>0</v>
      </c>
      <c r="AG19" s="89">
        <f>'Quadro 1'!Z16</f>
        <v>0</v>
      </c>
    </row>
    <row r="20" spans="1:33" ht="24.95" customHeight="1" x14ac:dyDescent="0.2">
      <c r="A20" s="312" t="s">
        <v>469</v>
      </c>
      <c r="B20" s="306"/>
      <c r="C20" s="307"/>
      <c r="D20" s="274"/>
      <c r="E20" s="295"/>
      <c r="F20" s="274"/>
      <c r="G20" s="295"/>
      <c r="H20" s="274"/>
      <c r="I20" s="295"/>
      <c r="J20" s="274"/>
      <c r="K20" s="295"/>
      <c r="L20" s="274"/>
      <c r="M20" s="295"/>
      <c r="N20" s="274"/>
      <c r="O20" s="295"/>
      <c r="P20" s="274"/>
      <c r="Q20" s="295"/>
      <c r="R20" s="274"/>
      <c r="S20" s="295"/>
      <c r="T20" s="274"/>
      <c r="U20" s="295"/>
      <c r="V20" s="274"/>
      <c r="W20" s="295"/>
      <c r="X20" s="274"/>
      <c r="Y20" s="295"/>
      <c r="Z20" s="274"/>
      <c r="AA20" s="295"/>
      <c r="AB20" s="225">
        <f t="shared" si="0"/>
        <v>0</v>
      </c>
      <c r="AC20" s="225">
        <f t="shared" si="0"/>
        <v>0</v>
      </c>
      <c r="AD20" s="225">
        <f t="shared" si="1"/>
        <v>0</v>
      </c>
      <c r="AE20" s="89">
        <f>'Quadro 1'!X17</f>
        <v>0</v>
      </c>
      <c r="AF20" s="89">
        <f>'Quadro 1'!Y17</f>
        <v>0</v>
      </c>
      <c r="AG20" s="89">
        <f>'Quadro 1'!Z17</f>
        <v>0</v>
      </c>
    </row>
    <row r="21" spans="1:33" ht="24.95" customHeight="1" x14ac:dyDescent="0.2">
      <c r="A21" s="312" t="s">
        <v>53</v>
      </c>
      <c r="B21" s="306"/>
      <c r="C21" s="307"/>
      <c r="D21" s="274"/>
      <c r="E21" s="295"/>
      <c r="F21" s="274"/>
      <c r="G21" s="295"/>
      <c r="H21" s="274"/>
      <c r="I21" s="295"/>
      <c r="J21" s="274"/>
      <c r="K21" s="295"/>
      <c r="L21" s="274"/>
      <c r="M21" s="295"/>
      <c r="N21" s="274"/>
      <c r="O21" s="295"/>
      <c r="P21" s="274"/>
      <c r="Q21" s="295"/>
      <c r="R21" s="274"/>
      <c r="S21" s="295"/>
      <c r="T21" s="274"/>
      <c r="U21" s="295"/>
      <c r="V21" s="274"/>
      <c r="W21" s="295"/>
      <c r="X21" s="274"/>
      <c r="Y21" s="295"/>
      <c r="Z21" s="274"/>
      <c r="AA21" s="295"/>
      <c r="AB21" s="225">
        <f t="shared" si="0"/>
        <v>0</v>
      </c>
      <c r="AC21" s="225">
        <f t="shared" si="0"/>
        <v>0</v>
      </c>
      <c r="AD21" s="225">
        <f t="shared" si="1"/>
        <v>0</v>
      </c>
      <c r="AE21" s="89">
        <f>'Quadro 1'!X18</f>
        <v>0</v>
      </c>
      <c r="AF21" s="89">
        <f>'Quadro 1'!Y18</f>
        <v>0</v>
      </c>
      <c r="AG21" s="89">
        <f>'Quadro 1'!Z18</f>
        <v>0</v>
      </c>
    </row>
    <row r="22" spans="1:33" ht="24.95" customHeight="1" x14ac:dyDescent="0.2">
      <c r="A22" s="312" t="s">
        <v>54</v>
      </c>
      <c r="B22" s="306">
        <v>5</v>
      </c>
      <c r="C22" s="307">
        <v>3</v>
      </c>
      <c r="D22" s="274"/>
      <c r="E22" s="295"/>
      <c r="F22" s="274"/>
      <c r="G22" s="295"/>
      <c r="H22" s="274"/>
      <c r="I22" s="295"/>
      <c r="J22" s="274"/>
      <c r="K22" s="295"/>
      <c r="L22" s="274"/>
      <c r="M22" s="295"/>
      <c r="N22" s="274"/>
      <c r="O22" s="295"/>
      <c r="P22" s="274"/>
      <c r="Q22" s="295"/>
      <c r="R22" s="274"/>
      <c r="S22" s="295"/>
      <c r="T22" s="274"/>
      <c r="U22" s="295"/>
      <c r="V22" s="274"/>
      <c r="W22" s="295"/>
      <c r="X22" s="274"/>
      <c r="Y22" s="295"/>
      <c r="Z22" s="274"/>
      <c r="AA22" s="295"/>
      <c r="AB22" s="225">
        <f t="shared" si="0"/>
        <v>5</v>
      </c>
      <c r="AC22" s="225">
        <f t="shared" si="0"/>
        <v>3</v>
      </c>
      <c r="AD22" s="225">
        <f t="shared" si="1"/>
        <v>8</v>
      </c>
      <c r="AE22" s="89">
        <f>'Quadro 1'!X19</f>
        <v>5</v>
      </c>
      <c r="AF22" s="89">
        <f>'Quadro 1'!Y19</f>
        <v>3</v>
      </c>
      <c r="AG22" s="89">
        <f>'Quadro 1'!Z19</f>
        <v>8</v>
      </c>
    </row>
    <row r="23" spans="1:33" ht="24.95" customHeight="1" x14ac:dyDescent="0.2">
      <c r="A23" s="312" t="s">
        <v>55</v>
      </c>
      <c r="B23" s="306">
        <v>38</v>
      </c>
      <c r="C23" s="307">
        <v>35</v>
      </c>
      <c r="D23" s="274"/>
      <c r="E23" s="295"/>
      <c r="F23" s="274"/>
      <c r="G23" s="295"/>
      <c r="H23" s="274"/>
      <c r="I23" s="295"/>
      <c r="J23" s="274">
        <v>6</v>
      </c>
      <c r="K23" s="295">
        <v>7</v>
      </c>
      <c r="L23" s="274">
        <v>7</v>
      </c>
      <c r="M23" s="295">
        <v>5</v>
      </c>
      <c r="N23" s="274">
        <v>5</v>
      </c>
      <c r="O23" s="295">
        <v>5</v>
      </c>
      <c r="P23" s="274">
        <v>6</v>
      </c>
      <c r="Q23" s="295">
        <v>7</v>
      </c>
      <c r="R23" s="274">
        <v>5</v>
      </c>
      <c r="S23" s="295">
        <v>2</v>
      </c>
      <c r="T23" s="274">
        <v>2</v>
      </c>
      <c r="U23" s="295"/>
      <c r="V23" s="274"/>
      <c r="W23" s="295"/>
      <c r="X23" s="274"/>
      <c r="Y23" s="295"/>
      <c r="Z23" s="274"/>
      <c r="AA23" s="295"/>
      <c r="AB23" s="225">
        <f t="shared" si="0"/>
        <v>69</v>
      </c>
      <c r="AC23" s="225">
        <f t="shared" si="0"/>
        <v>61</v>
      </c>
      <c r="AD23" s="225">
        <f t="shared" si="1"/>
        <v>130</v>
      </c>
      <c r="AE23" s="89">
        <f>'Quadro 1'!X20</f>
        <v>69</v>
      </c>
      <c r="AF23" s="89">
        <f>'Quadro 1'!Y20</f>
        <v>61</v>
      </c>
      <c r="AG23" s="89">
        <f>'Quadro 1'!Z20</f>
        <v>130</v>
      </c>
    </row>
    <row r="24" spans="1:33" ht="24.95" customHeight="1" x14ac:dyDescent="0.2">
      <c r="A24" s="312" t="s">
        <v>56</v>
      </c>
      <c r="B24" s="306"/>
      <c r="C24" s="307"/>
      <c r="D24" s="274"/>
      <c r="E24" s="295"/>
      <c r="F24" s="274"/>
      <c r="G24" s="295"/>
      <c r="H24" s="274"/>
      <c r="I24" s="295"/>
      <c r="J24" s="274"/>
      <c r="K24" s="295"/>
      <c r="L24" s="274"/>
      <c r="M24" s="295"/>
      <c r="N24" s="274"/>
      <c r="O24" s="295"/>
      <c r="P24" s="274"/>
      <c r="Q24" s="295"/>
      <c r="R24" s="274"/>
      <c r="S24" s="295"/>
      <c r="T24" s="274"/>
      <c r="U24" s="295"/>
      <c r="V24" s="274"/>
      <c r="W24" s="295"/>
      <c r="X24" s="274"/>
      <c r="Y24" s="295"/>
      <c r="Z24" s="274"/>
      <c r="AA24" s="295"/>
      <c r="AB24" s="225">
        <f t="shared" si="0"/>
        <v>0</v>
      </c>
      <c r="AC24" s="225">
        <f t="shared" si="0"/>
        <v>0</v>
      </c>
      <c r="AD24" s="225">
        <f t="shared" si="1"/>
        <v>0</v>
      </c>
      <c r="AE24" s="89">
        <f>'Quadro 1'!X21</f>
        <v>0</v>
      </c>
      <c r="AF24" s="89">
        <f>'Quadro 1'!Y21</f>
        <v>0</v>
      </c>
      <c r="AG24" s="89">
        <f>'Quadro 1'!Z21</f>
        <v>0</v>
      </c>
    </row>
    <row r="25" spans="1:33" ht="24.95" customHeight="1" x14ac:dyDescent="0.2">
      <c r="A25" s="312" t="s">
        <v>57</v>
      </c>
      <c r="B25" s="306"/>
      <c r="C25" s="307"/>
      <c r="D25" s="274"/>
      <c r="E25" s="295"/>
      <c r="F25" s="274"/>
      <c r="G25" s="295"/>
      <c r="H25" s="274"/>
      <c r="I25" s="295"/>
      <c r="J25" s="274"/>
      <c r="K25" s="295"/>
      <c r="L25" s="274"/>
      <c r="M25" s="295"/>
      <c r="N25" s="274"/>
      <c r="O25" s="295"/>
      <c r="P25" s="274"/>
      <c r="Q25" s="295"/>
      <c r="R25" s="274"/>
      <c r="S25" s="295"/>
      <c r="T25" s="274"/>
      <c r="U25" s="295"/>
      <c r="V25" s="274"/>
      <c r="W25" s="295"/>
      <c r="X25" s="274"/>
      <c r="Y25" s="295"/>
      <c r="Z25" s="274"/>
      <c r="AA25" s="295"/>
      <c r="AB25" s="225">
        <f t="shared" si="0"/>
        <v>0</v>
      </c>
      <c r="AC25" s="225">
        <f t="shared" si="0"/>
        <v>0</v>
      </c>
      <c r="AD25" s="225">
        <f t="shared" si="1"/>
        <v>0</v>
      </c>
      <c r="AE25" s="89">
        <f>'Quadro 1'!X22</f>
        <v>0</v>
      </c>
      <c r="AF25" s="89">
        <f>'Quadro 1'!Y22</f>
        <v>0</v>
      </c>
      <c r="AG25" s="89">
        <f>'Quadro 1'!Z22</f>
        <v>0</v>
      </c>
    </row>
    <row r="26" spans="1:33" ht="24.95" customHeight="1" x14ac:dyDescent="0.2">
      <c r="A26" s="312" t="s">
        <v>58</v>
      </c>
      <c r="B26" s="306"/>
      <c r="C26" s="307"/>
      <c r="D26" s="274"/>
      <c r="E26" s="295"/>
      <c r="F26" s="274"/>
      <c r="G26" s="295"/>
      <c r="H26" s="274"/>
      <c r="I26" s="295"/>
      <c r="J26" s="274"/>
      <c r="K26" s="295"/>
      <c r="L26" s="274"/>
      <c r="M26" s="295"/>
      <c r="N26" s="274"/>
      <c r="O26" s="295"/>
      <c r="P26" s="274"/>
      <c r="Q26" s="295"/>
      <c r="R26" s="274"/>
      <c r="S26" s="295"/>
      <c r="T26" s="274"/>
      <c r="U26" s="295"/>
      <c r="V26" s="274"/>
      <c r="W26" s="295"/>
      <c r="X26" s="274"/>
      <c r="Y26" s="295"/>
      <c r="Z26" s="274"/>
      <c r="AA26" s="295"/>
      <c r="AB26" s="225">
        <f t="shared" si="0"/>
        <v>0</v>
      </c>
      <c r="AC26" s="225">
        <f t="shared" si="0"/>
        <v>0</v>
      </c>
      <c r="AD26" s="225">
        <f t="shared" si="1"/>
        <v>0</v>
      </c>
      <c r="AE26" s="89">
        <f>'Quadro 1'!X23</f>
        <v>0</v>
      </c>
      <c r="AF26" s="89">
        <f>'Quadro 1'!Y23</f>
        <v>0</v>
      </c>
      <c r="AG26" s="89">
        <f>'Quadro 1'!Z23</f>
        <v>0</v>
      </c>
    </row>
    <row r="27" spans="1:33" ht="24.95" customHeight="1" x14ac:dyDescent="0.2">
      <c r="A27" s="312" t="s">
        <v>59</v>
      </c>
      <c r="B27" s="306"/>
      <c r="C27" s="307"/>
      <c r="D27" s="274"/>
      <c r="E27" s="295"/>
      <c r="F27" s="274"/>
      <c r="G27" s="295"/>
      <c r="H27" s="274"/>
      <c r="I27" s="295"/>
      <c r="J27" s="274"/>
      <c r="K27" s="295"/>
      <c r="L27" s="274"/>
      <c r="M27" s="295"/>
      <c r="N27" s="274"/>
      <c r="O27" s="295"/>
      <c r="P27" s="274"/>
      <c r="Q27" s="295"/>
      <c r="R27" s="274"/>
      <c r="S27" s="295"/>
      <c r="T27" s="274"/>
      <c r="U27" s="295"/>
      <c r="V27" s="274"/>
      <c r="W27" s="295"/>
      <c r="X27" s="274"/>
      <c r="Y27" s="295"/>
      <c r="Z27" s="274"/>
      <c r="AA27" s="295"/>
      <c r="AB27" s="225">
        <f t="shared" si="0"/>
        <v>0</v>
      </c>
      <c r="AC27" s="225">
        <f t="shared" si="0"/>
        <v>0</v>
      </c>
      <c r="AD27" s="225">
        <f t="shared" si="1"/>
        <v>0</v>
      </c>
      <c r="AE27" s="89">
        <f>'Quadro 1'!X24</f>
        <v>0</v>
      </c>
      <c r="AF27" s="89">
        <f>'Quadro 1'!Y24</f>
        <v>0</v>
      </c>
      <c r="AG27" s="89">
        <f>'Quadro 1'!Z24</f>
        <v>0</v>
      </c>
    </row>
    <row r="28" spans="1:33" ht="24.95" customHeight="1" x14ac:dyDescent="0.2">
      <c r="A28" s="312" t="s">
        <v>60</v>
      </c>
      <c r="B28" s="306"/>
      <c r="C28" s="307"/>
      <c r="D28" s="274"/>
      <c r="E28" s="295"/>
      <c r="F28" s="274"/>
      <c r="G28" s="295"/>
      <c r="H28" s="274"/>
      <c r="I28" s="295"/>
      <c r="J28" s="274"/>
      <c r="K28" s="295"/>
      <c r="L28" s="274"/>
      <c r="M28" s="295"/>
      <c r="N28" s="274"/>
      <c r="O28" s="295"/>
      <c r="P28" s="274"/>
      <c r="Q28" s="295"/>
      <c r="R28" s="274"/>
      <c r="S28" s="295"/>
      <c r="T28" s="274"/>
      <c r="U28" s="295"/>
      <c r="V28" s="274"/>
      <c r="W28" s="295"/>
      <c r="X28" s="274"/>
      <c r="Y28" s="295"/>
      <c r="Z28" s="274"/>
      <c r="AA28" s="295"/>
      <c r="AB28" s="225">
        <f t="shared" si="0"/>
        <v>0</v>
      </c>
      <c r="AC28" s="225">
        <f t="shared" si="0"/>
        <v>0</v>
      </c>
      <c r="AD28" s="225">
        <f t="shared" si="1"/>
        <v>0</v>
      </c>
      <c r="AE28" s="89">
        <f>'Quadro 1'!X25</f>
        <v>0</v>
      </c>
      <c r="AF28" s="89">
        <f>'Quadro 1'!Y25</f>
        <v>0</v>
      </c>
      <c r="AG28" s="89">
        <f>'Quadro 1'!Z25</f>
        <v>0</v>
      </c>
    </row>
    <row r="29" spans="1:33" ht="24.95" customHeight="1" x14ac:dyDescent="0.2">
      <c r="A29" s="312" t="s">
        <v>61</v>
      </c>
      <c r="B29" s="306"/>
      <c r="C29" s="307"/>
      <c r="D29" s="274"/>
      <c r="E29" s="295"/>
      <c r="F29" s="274"/>
      <c r="G29" s="295"/>
      <c r="H29" s="274"/>
      <c r="I29" s="295"/>
      <c r="J29" s="274"/>
      <c r="K29" s="295"/>
      <c r="L29" s="274"/>
      <c r="M29" s="295"/>
      <c r="N29" s="274"/>
      <c r="O29" s="295"/>
      <c r="P29" s="274"/>
      <c r="Q29" s="295"/>
      <c r="R29" s="274"/>
      <c r="S29" s="295"/>
      <c r="T29" s="274"/>
      <c r="U29" s="295"/>
      <c r="V29" s="274"/>
      <c r="W29" s="295"/>
      <c r="X29" s="274"/>
      <c r="Y29" s="295"/>
      <c r="Z29" s="274"/>
      <c r="AA29" s="295"/>
      <c r="AB29" s="225">
        <f t="shared" si="0"/>
        <v>0</v>
      </c>
      <c r="AC29" s="225">
        <f t="shared" si="0"/>
        <v>0</v>
      </c>
      <c r="AD29" s="225">
        <f t="shared" si="1"/>
        <v>0</v>
      </c>
      <c r="AE29" s="89">
        <f>'Quadro 1'!X26</f>
        <v>0</v>
      </c>
      <c r="AF29" s="89">
        <f>'Quadro 1'!Y26</f>
        <v>0</v>
      </c>
      <c r="AG29" s="89">
        <f>'Quadro 1'!Z26</f>
        <v>0</v>
      </c>
    </row>
    <row r="30" spans="1:33" ht="24.95" customHeight="1" x14ac:dyDescent="0.2">
      <c r="A30" s="312" t="s">
        <v>62</v>
      </c>
      <c r="B30" s="306"/>
      <c r="C30" s="307"/>
      <c r="D30" s="274"/>
      <c r="E30" s="295"/>
      <c r="F30" s="274"/>
      <c r="G30" s="295"/>
      <c r="H30" s="274"/>
      <c r="I30" s="295"/>
      <c r="J30" s="274"/>
      <c r="K30" s="295"/>
      <c r="L30" s="274"/>
      <c r="M30" s="295"/>
      <c r="N30" s="274"/>
      <c r="O30" s="295"/>
      <c r="P30" s="274"/>
      <c r="Q30" s="295"/>
      <c r="R30" s="274"/>
      <c r="S30" s="295"/>
      <c r="T30" s="274"/>
      <c r="U30" s="295"/>
      <c r="V30" s="274"/>
      <c r="W30" s="295"/>
      <c r="X30" s="274"/>
      <c r="Y30" s="295"/>
      <c r="Z30" s="274"/>
      <c r="AA30" s="295"/>
      <c r="AB30" s="225">
        <f t="shared" si="0"/>
        <v>0</v>
      </c>
      <c r="AC30" s="225">
        <f t="shared" si="0"/>
        <v>0</v>
      </c>
      <c r="AD30" s="225">
        <f t="shared" si="1"/>
        <v>0</v>
      </c>
      <c r="AE30" s="89">
        <f>'Quadro 1'!X27</f>
        <v>0</v>
      </c>
      <c r="AF30" s="89">
        <f>'Quadro 1'!Y27</f>
        <v>0</v>
      </c>
      <c r="AG30" s="89">
        <f>'Quadro 1'!Z27</f>
        <v>0</v>
      </c>
    </row>
    <row r="31" spans="1:33" ht="24.95" customHeight="1" x14ac:dyDescent="0.2">
      <c r="A31" s="312" t="s">
        <v>63</v>
      </c>
      <c r="B31" s="306"/>
      <c r="C31" s="307"/>
      <c r="D31" s="274"/>
      <c r="E31" s="295"/>
      <c r="F31" s="274"/>
      <c r="G31" s="295"/>
      <c r="H31" s="274"/>
      <c r="I31" s="295"/>
      <c r="J31" s="274"/>
      <c r="K31" s="295"/>
      <c r="L31" s="274"/>
      <c r="M31" s="295"/>
      <c r="N31" s="274"/>
      <c r="O31" s="295"/>
      <c r="P31" s="274"/>
      <c r="Q31" s="295"/>
      <c r="R31" s="274"/>
      <c r="S31" s="295"/>
      <c r="T31" s="274"/>
      <c r="U31" s="295"/>
      <c r="V31" s="274"/>
      <c r="W31" s="295"/>
      <c r="X31" s="274"/>
      <c r="Y31" s="295"/>
      <c r="Z31" s="274"/>
      <c r="AA31" s="295"/>
      <c r="AB31" s="225">
        <f t="shared" si="0"/>
        <v>0</v>
      </c>
      <c r="AC31" s="225">
        <f t="shared" si="0"/>
        <v>0</v>
      </c>
      <c r="AD31" s="225">
        <f t="shared" si="1"/>
        <v>0</v>
      </c>
      <c r="AE31" s="89">
        <f>'Quadro 1'!X28</f>
        <v>0</v>
      </c>
      <c r="AF31" s="89">
        <f>'Quadro 1'!Y28</f>
        <v>0</v>
      </c>
      <c r="AG31" s="89">
        <f>'Quadro 1'!Z28</f>
        <v>0</v>
      </c>
    </row>
    <row r="32" spans="1:33" ht="24.95" customHeight="1" x14ac:dyDescent="0.2">
      <c r="A32" s="312" t="s">
        <v>64</v>
      </c>
      <c r="B32" s="306"/>
      <c r="C32" s="307"/>
      <c r="D32" s="274"/>
      <c r="E32" s="295"/>
      <c r="F32" s="274"/>
      <c r="G32" s="295"/>
      <c r="H32" s="274"/>
      <c r="I32" s="295"/>
      <c r="J32" s="274"/>
      <c r="K32" s="295"/>
      <c r="L32" s="274"/>
      <c r="M32" s="295"/>
      <c r="N32" s="274"/>
      <c r="O32" s="295"/>
      <c r="P32" s="274"/>
      <c r="Q32" s="295"/>
      <c r="R32" s="274"/>
      <c r="S32" s="295"/>
      <c r="T32" s="274"/>
      <c r="U32" s="295"/>
      <c r="V32" s="274"/>
      <c r="W32" s="295"/>
      <c r="X32" s="274"/>
      <c r="Y32" s="295"/>
      <c r="Z32" s="274"/>
      <c r="AA32" s="295"/>
      <c r="AB32" s="225">
        <f t="shared" si="0"/>
        <v>0</v>
      </c>
      <c r="AC32" s="225">
        <f t="shared" si="0"/>
        <v>0</v>
      </c>
      <c r="AD32" s="225">
        <f t="shared" si="1"/>
        <v>0</v>
      </c>
      <c r="AE32" s="89">
        <f>'Quadro 1'!X29</f>
        <v>0</v>
      </c>
      <c r="AF32" s="89">
        <f>'Quadro 1'!Y29</f>
        <v>0</v>
      </c>
      <c r="AG32" s="89">
        <f>'Quadro 1'!Z29</f>
        <v>0</v>
      </c>
    </row>
    <row r="33" spans="1:33" ht="24.95" customHeight="1" x14ac:dyDescent="0.2">
      <c r="A33" s="312" t="s">
        <v>65</v>
      </c>
      <c r="B33" s="306"/>
      <c r="C33" s="307"/>
      <c r="D33" s="274"/>
      <c r="E33" s="295"/>
      <c r="F33" s="274"/>
      <c r="G33" s="295"/>
      <c r="H33" s="274"/>
      <c r="I33" s="295"/>
      <c r="J33" s="274"/>
      <c r="K33" s="295"/>
      <c r="L33" s="274"/>
      <c r="M33" s="295"/>
      <c r="N33" s="274"/>
      <c r="O33" s="295"/>
      <c r="P33" s="274"/>
      <c r="Q33" s="295"/>
      <c r="R33" s="274"/>
      <c r="S33" s="295"/>
      <c r="T33" s="274"/>
      <c r="U33" s="295"/>
      <c r="V33" s="274"/>
      <c r="W33" s="295"/>
      <c r="X33" s="274"/>
      <c r="Y33" s="295"/>
      <c r="Z33" s="274"/>
      <c r="AA33" s="295"/>
      <c r="AB33" s="225">
        <f t="shared" si="0"/>
        <v>0</v>
      </c>
      <c r="AC33" s="225">
        <f t="shared" si="0"/>
        <v>0</v>
      </c>
      <c r="AD33" s="225">
        <f t="shared" si="1"/>
        <v>0</v>
      </c>
      <c r="AE33" s="89">
        <f>'Quadro 1'!X30</f>
        <v>0</v>
      </c>
      <c r="AF33" s="89">
        <f>'Quadro 1'!Y30</f>
        <v>0</v>
      </c>
      <c r="AG33" s="89">
        <f>'Quadro 1'!Z30</f>
        <v>0</v>
      </c>
    </row>
    <row r="34" spans="1:33" ht="24.95" customHeight="1" x14ac:dyDescent="0.2">
      <c r="A34" s="312" t="s">
        <v>66</v>
      </c>
      <c r="B34" s="306"/>
      <c r="C34" s="307"/>
      <c r="D34" s="274"/>
      <c r="E34" s="295"/>
      <c r="F34" s="274"/>
      <c r="G34" s="295"/>
      <c r="H34" s="274"/>
      <c r="I34" s="295"/>
      <c r="J34" s="274"/>
      <c r="K34" s="295"/>
      <c r="L34" s="274"/>
      <c r="M34" s="295"/>
      <c r="N34" s="274"/>
      <c r="O34" s="295"/>
      <c r="P34" s="274"/>
      <c r="Q34" s="295"/>
      <c r="R34" s="274"/>
      <c r="S34" s="295"/>
      <c r="T34" s="274"/>
      <c r="U34" s="295"/>
      <c r="V34" s="274"/>
      <c r="W34" s="295"/>
      <c r="X34" s="274"/>
      <c r="Y34" s="295"/>
      <c r="Z34" s="274"/>
      <c r="AA34" s="295"/>
      <c r="AB34" s="225">
        <f t="shared" si="0"/>
        <v>0</v>
      </c>
      <c r="AC34" s="225">
        <f t="shared" si="0"/>
        <v>0</v>
      </c>
      <c r="AD34" s="225">
        <f t="shared" si="1"/>
        <v>0</v>
      </c>
      <c r="AE34" s="89">
        <f>'Quadro 1'!X31</f>
        <v>0</v>
      </c>
      <c r="AF34" s="89">
        <f>'Quadro 1'!Y31</f>
        <v>0</v>
      </c>
      <c r="AG34" s="89">
        <f>'Quadro 1'!Z31</f>
        <v>0</v>
      </c>
    </row>
    <row r="35" spans="1:33" ht="24.95" customHeight="1" x14ac:dyDescent="0.2">
      <c r="A35" s="312" t="s">
        <v>67</v>
      </c>
      <c r="B35" s="306"/>
      <c r="C35" s="307"/>
      <c r="D35" s="274"/>
      <c r="E35" s="295"/>
      <c r="F35" s="274"/>
      <c r="G35" s="295"/>
      <c r="H35" s="274"/>
      <c r="I35" s="295"/>
      <c r="J35" s="274"/>
      <c r="K35" s="295"/>
      <c r="L35" s="274"/>
      <c r="M35" s="295"/>
      <c r="N35" s="274"/>
      <c r="O35" s="295"/>
      <c r="P35" s="274"/>
      <c r="Q35" s="295"/>
      <c r="R35" s="274"/>
      <c r="S35" s="295"/>
      <c r="T35" s="274"/>
      <c r="U35" s="295"/>
      <c r="V35" s="274"/>
      <c r="W35" s="295"/>
      <c r="X35" s="274"/>
      <c r="Y35" s="295"/>
      <c r="Z35" s="274"/>
      <c r="AA35" s="295"/>
      <c r="AB35" s="225">
        <f t="shared" si="0"/>
        <v>0</v>
      </c>
      <c r="AC35" s="225">
        <f t="shared" si="0"/>
        <v>0</v>
      </c>
      <c r="AD35" s="225">
        <f t="shared" si="1"/>
        <v>0</v>
      </c>
      <c r="AE35" s="89">
        <f>'Quadro 1'!X32</f>
        <v>0</v>
      </c>
      <c r="AF35" s="89">
        <f>'Quadro 1'!Y32</f>
        <v>0</v>
      </c>
      <c r="AG35" s="89">
        <f>'Quadro 1'!Z32</f>
        <v>0</v>
      </c>
    </row>
    <row r="36" spans="1:33" ht="24.95" customHeight="1" x14ac:dyDescent="0.2">
      <c r="A36" s="312" t="s">
        <v>412</v>
      </c>
      <c r="B36" s="306"/>
      <c r="C36" s="307"/>
      <c r="D36" s="274"/>
      <c r="E36" s="295"/>
      <c r="F36" s="274"/>
      <c r="G36" s="295"/>
      <c r="H36" s="274"/>
      <c r="I36" s="295"/>
      <c r="J36" s="274"/>
      <c r="K36" s="295"/>
      <c r="L36" s="274"/>
      <c r="M36" s="295"/>
      <c r="N36" s="274"/>
      <c r="O36" s="295"/>
      <c r="P36" s="274"/>
      <c r="Q36" s="295"/>
      <c r="R36" s="274"/>
      <c r="S36" s="295"/>
      <c r="T36" s="274"/>
      <c r="U36" s="295"/>
      <c r="V36" s="274"/>
      <c r="W36" s="295"/>
      <c r="X36" s="274"/>
      <c r="Y36" s="295"/>
      <c r="Z36" s="274"/>
      <c r="AA36" s="295"/>
      <c r="AB36" s="225">
        <f t="shared" si="0"/>
        <v>0</v>
      </c>
      <c r="AC36" s="225">
        <f t="shared" si="0"/>
        <v>0</v>
      </c>
      <c r="AD36" s="225">
        <f t="shared" si="1"/>
        <v>0</v>
      </c>
      <c r="AE36" s="89">
        <f>'Quadro 1'!X33</f>
        <v>0</v>
      </c>
      <c r="AF36" s="89">
        <f>'Quadro 1'!Y33</f>
        <v>0</v>
      </c>
      <c r="AG36" s="89">
        <f>'Quadro 1'!Z33</f>
        <v>0</v>
      </c>
    </row>
    <row r="37" spans="1:33" ht="24.95" customHeight="1" x14ac:dyDescent="0.2">
      <c r="A37" s="312" t="s">
        <v>413</v>
      </c>
      <c r="B37" s="306"/>
      <c r="C37" s="307"/>
      <c r="D37" s="274"/>
      <c r="E37" s="295"/>
      <c r="F37" s="274"/>
      <c r="G37" s="295"/>
      <c r="H37" s="274"/>
      <c r="I37" s="295"/>
      <c r="J37" s="274"/>
      <c r="K37" s="295"/>
      <c r="L37" s="274"/>
      <c r="M37" s="295"/>
      <c r="N37" s="274"/>
      <c r="O37" s="295"/>
      <c r="P37" s="274"/>
      <c r="Q37" s="295"/>
      <c r="R37" s="274"/>
      <c r="S37" s="295"/>
      <c r="T37" s="274"/>
      <c r="U37" s="295"/>
      <c r="V37" s="274"/>
      <c r="W37" s="295"/>
      <c r="X37" s="274"/>
      <c r="Y37" s="295"/>
      <c r="Z37" s="274"/>
      <c r="AA37" s="295"/>
      <c r="AB37" s="225">
        <f t="shared" si="0"/>
        <v>0</v>
      </c>
      <c r="AC37" s="225">
        <f t="shared" si="0"/>
        <v>0</v>
      </c>
      <c r="AD37" s="225">
        <f t="shared" si="1"/>
        <v>0</v>
      </c>
      <c r="AE37" s="89">
        <f>'Quadro 1'!X34</f>
        <v>0</v>
      </c>
      <c r="AF37" s="89">
        <f>'Quadro 1'!Y34</f>
        <v>0</v>
      </c>
      <c r="AG37" s="89">
        <f>'Quadro 1'!Z34</f>
        <v>0</v>
      </c>
    </row>
    <row r="38" spans="1:33" ht="24.95" customHeight="1" x14ac:dyDescent="0.2">
      <c r="A38" s="312" t="s">
        <v>414</v>
      </c>
      <c r="B38" s="306"/>
      <c r="C38" s="307"/>
      <c r="D38" s="274"/>
      <c r="E38" s="295"/>
      <c r="F38" s="274"/>
      <c r="G38" s="295"/>
      <c r="H38" s="274"/>
      <c r="I38" s="295"/>
      <c r="J38" s="274"/>
      <c r="K38" s="295"/>
      <c r="L38" s="274"/>
      <c r="M38" s="295"/>
      <c r="N38" s="274"/>
      <c r="O38" s="295"/>
      <c r="P38" s="274"/>
      <c r="Q38" s="295"/>
      <c r="R38" s="274"/>
      <c r="S38" s="295"/>
      <c r="T38" s="274"/>
      <c r="U38" s="295"/>
      <c r="V38" s="274"/>
      <c r="W38" s="295"/>
      <c r="X38" s="274"/>
      <c r="Y38" s="295"/>
      <c r="Z38" s="274"/>
      <c r="AA38" s="295"/>
      <c r="AB38" s="225">
        <f t="shared" si="0"/>
        <v>0</v>
      </c>
      <c r="AC38" s="225">
        <f t="shared" si="0"/>
        <v>0</v>
      </c>
      <c r="AD38" s="225">
        <f t="shared" si="1"/>
        <v>0</v>
      </c>
      <c r="AE38" s="89">
        <f>'Quadro 1'!X35</f>
        <v>0</v>
      </c>
      <c r="AF38" s="89">
        <f>'Quadro 1'!Y35</f>
        <v>0</v>
      </c>
      <c r="AG38" s="89">
        <f>'Quadro 1'!Z35</f>
        <v>0</v>
      </c>
    </row>
    <row r="39" spans="1:33" ht="24.95" customHeight="1" x14ac:dyDescent="0.2">
      <c r="A39" s="312" t="s">
        <v>68</v>
      </c>
      <c r="B39" s="306"/>
      <c r="C39" s="307"/>
      <c r="D39" s="274"/>
      <c r="E39" s="295"/>
      <c r="F39" s="274"/>
      <c r="G39" s="295"/>
      <c r="H39" s="274"/>
      <c r="I39" s="295"/>
      <c r="J39" s="274"/>
      <c r="K39" s="295"/>
      <c r="L39" s="274"/>
      <c r="M39" s="295"/>
      <c r="N39" s="274"/>
      <c r="O39" s="295"/>
      <c r="P39" s="274"/>
      <c r="Q39" s="295"/>
      <c r="R39" s="274"/>
      <c r="S39" s="295"/>
      <c r="T39" s="274"/>
      <c r="U39" s="295"/>
      <c r="V39" s="274"/>
      <c r="W39" s="295"/>
      <c r="X39" s="274"/>
      <c r="Y39" s="295"/>
      <c r="Z39" s="274"/>
      <c r="AA39" s="295"/>
      <c r="AB39" s="225">
        <f t="shared" si="0"/>
        <v>0</v>
      </c>
      <c r="AC39" s="225">
        <f t="shared" si="0"/>
        <v>0</v>
      </c>
      <c r="AD39" s="225">
        <f t="shared" si="1"/>
        <v>0</v>
      </c>
      <c r="AE39" s="89">
        <f>'Quadro 1'!X36</f>
        <v>0</v>
      </c>
      <c r="AF39" s="89">
        <f>'Quadro 1'!Y36</f>
        <v>0</v>
      </c>
      <c r="AG39" s="89">
        <f>'Quadro 1'!Z36</f>
        <v>0</v>
      </c>
    </row>
    <row r="40" spans="1:33" ht="24.95" customHeight="1" x14ac:dyDescent="0.2">
      <c r="A40" s="312" t="s">
        <v>415</v>
      </c>
      <c r="B40" s="306"/>
      <c r="C40" s="307"/>
      <c r="D40" s="274"/>
      <c r="E40" s="295"/>
      <c r="F40" s="274"/>
      <c r="G40" s="295"/>
      <c r="H40" s="274"/>
      <c r="I40" s="295"/>
      <c r="J40" s="274"/>
      <c r="K40" s="295"/>
      <c r="L40" s="274"/>
      <c r="M40" s="295"/>
      <c r="N40" s="274"/>
      <c r="O40" s="295"/>
      <c r="P40" s="274"/>
      <c r="Q40" s="295"/>
      <c r="R40" s="274"/>
      <c r="S40" s="295"/>
      <c r="T40" s="274"/>
      <c r="U40" s="295"/>
      <c r="V40" s="274"/>
      <c r="W40" s="295"/>
      <c r="X40" s="274"/>
      <c r="Y40" s="295"/>
      <c r="Z40" s="274"/>
      <c r="AA40" s="295"/>
      <c r="AB40" s="225">
        <f t="shared" si="0"/>
        <v>0</v>
      </c>
      <c r="AC40" s="225">
        <f t="shared" si="0"/>
        <v>0</v>
      </c>
      <c r="AD40" s="225">
        <f t="shared" si="1"/>
        <v>0</v>
      </c>
      <c r="AE40" s="89">
        <f>'Quadro 1'!X37</f>
        <v>0</v>
      </c>
      <c r="AF40" s="89">
        <f>'Quadro 1'!Y37</f>
        <v>0</v>
      </c>
      <c r="AG40" s="89">
        <f>'Quadro 1'!Z37</f>
        <v>0</v>
      </c>
    </row>
    <row r="41" spans="1:33" ht="24.95" customHeight="1" x14ac:dyDescent="0.2">
      <c r="A41" s="312" t="s">
        <v>416</v>
      </c>
      <c r="B41" s="306"/>
      <c r="C41" s="307"/>
      <c r="D41" s="274"/>
      <c r="E41" s="295"/>
      <c r="F41" s="274"/>
      <c r="G41" s="295"/>
      <c r="H41" s="274"/>
      <c r="I41" s="295"/>
      <c r="J41" s="274"/>
      <c r="K41" s="295"/>
      <c r="L41" s="274"/>
      <c r="M41" s="295"/>
      <c r="N41" s="274"/>
      <c r="O41" s="295"/>
      <c r="P41" s="274"/>
      <c r="Q41" s="295"/>
      <c r="R41" s="274"/>
      <c r="S41" s="295"/>
      <c r="T41" s="274"/>
      <c r="U41" s="295"/>
      <c r="V41" s="274"/>
      <c r="W41" s="295"/>
      <c r="X41" s="274"/>
      <c r="Y41" s="295"/>
      <c r="Z41" s="274"/>
      <c r="AA41" s="295"/>
      <c r="AB41" s="225">
        <f t="shared" si="0"/>
        <v>0</v>
      </c>
      <c r="AC41" s="225">
        <f t="shared" si="0"/>
        <v>0</v>
      </c>
      <c r="AD41" s="225">
        <f t="shared" si="1"/>
        <v>0</v>
      </c>
      <c r="AE41" s="89">
        <f>'Quadro 1'!X38</f>
        <v>0</v>
      </c>
      <c r="AF41" s="89">
        <f>'Quadro 1'!Y38</f>
        <v>0</v>
      </c>
      <c r="AG41" s="89">
        <f>'Quadro 1'!Z38</f>
        <v>0</v>
      </c>
    </row>
    <row r="42" spans="1:33" ht="24.95" customHeight="1" x14ac:dyDescent="0.2">
      <c r="A42" s="312" t="s">
        <v>417</v>
      </c>
      <c r="B42" s="306"/>
      <c r="C42" s="307"/>
      <c r="D42" s="274"/>
      <c r="E42" s="295"/>
      <c r="F42" s="274"/>
      <c r="G42" s="295"/>
      <c r="H42" s="274"/>
      <c r="I42" s="295"/>
      <c r="J42" s="274"/>
      <c r="K42" s="295"/>
      <c r="L42" s="274"/>
      <c r="M42" s="295"/>
      <c r="N42" s="274"/>
      <c r="O42" s="295"/>
      <c r="P42" s="274"/>
      <c r="Q42" s="295"/>
      <c r="R42" s="274"/>
      <c r="S42" s="295"/>
      <c r="T42" s="274"/>
      <c r="U42" s="295"/>
      <c r="V42" s="274"/>
      <c r="W42" s="295"/>
      <c r="X42" s="274"/>
      <c r="Y42" s="295"/>
      <c r="Z42" s="274"/>
      <c r="AA42" s="295"/>
      <c r="AB42" s="225">
        <f t="shared" si="0"/>
        <v>0</v>
      </c>
      <c r="AC42" s="225">
        <f t="shared" si="0"/>
        <v>0</v>
      </c>
      <c r="AD42" s="225">
        <f t="shared" si="1"/>
        <v>0</v>
      </c>
      <c r="AE42" s="89">
        <f>'Quadro 1'!X39</f>
        <v>0</v>
      </c>
      <c r="AF42" s="89">
        <f>'Quadro 1'!Y39</f>
        <v>0</v>
      </c>
      <c r="AG42" s="89">
        <f>'Quadro 1'!Z39</f>
        <v>0</v>
      </c>
    </row>
    <row r="43" spans="1:33" ht="24.95" customHeight="1" x14ac:dyDescent="0.2">
      <c r="A43" s="312" t="s">
        <v>69</v>
      </c>
      <c r="B43" s="306"/>
      <c r="C43" s="307"/>
      <c r="D43" s="274"/>
      <c r="E43" s="295"/>
      <c r="F43" s="274"/>
      <c r="G43" s="295"/>
      <c r="H43" s="274"/>
      <c r="I43" s="295"/>
      <c r="J43" s="274"/>
      <c r="K43" s="295"/>
      <c r="L43" s="274"/>
      <c r="M43" s="295"/>
      <c r="N43" s="274"/>
      <c r="O43" s="295"/>
      <c r="P43" s="274"/>
      <c r="Q43" s="295"/>
      <c r="R43" s="274"/>
      <c r="S43" s="295"/>
      <c r="T43" s="274"/>
      <c r="U43" s="295"/>
      <c r="V43" s="274"/>
      <c r="W43" s="295"/>
      <c r="X43" s="274"/>
      <c r="Y43" s="295"/>
      <c r="Z43" s="274"/>
      <c r="AA43" s="295"/>
      <c r="AB43" s="225">
        <f t="shared" si="0"/>
        <v>0</v>
      </c>
      <c r="AC43" s="225">
        <f t="shared" si="0"/>
        <v>0</v>
      </c>
      <c r="AD43" s="225">
        <f t="shared" si="1"/>
        <v>0</v>
      </c>
      <c r="AE43" s="89">
        <f>'Quadro 1'!X40</f>
        <v>0</v>
      </c>
      <c r="AF43" s="89">
        <f>'Quadro 1'!Y40</f>
        <v>0</v>
      </c>
      <c r="AG43" s="89">
        <f>'Quadro 1'!Z40</f>
        <v>0</v>
      </c>
    </row>
    <row r="44" spans="1:33" ht="24.95" customHeight="1" x14ac:dyDescent="0.2">
      <c r="A44" s="312" t="s">
        <v>70</v>
      </c>
      <c r="B44" s="306"/>
      <c r="C44" s="307"/>
      <c r="D44" s="274"/>
      <c r="E44" s="295"/>
      <c r="F44" s="274"/>
      <c r="G44" s="295"/>
      <c r="H44" s="274"/>
      <c r="I44" s="295"/>
      <c r="J44" s="274"/>
      <c r="K44" s="295"/>
      <c r="L44" s="274"/>
      <c r="M44" s="295"/>
      <c r="N44" s="274"/>
      <c r="O44" s="295"/>
      <c r="P44" s="274"/>
      <c r="Q44" s="295"/>
      <c r="R44" s="274"/>
      <c r="S44" s="295"/>
      <c r="T44" s="274"/>
      <c r="U44" s="295"/>
      <c r="V44" s="274"/>
      <c r="W44" s="295"/>
      <c r="X44" s="274"/>
      <c r="Y44" s="295"/>
      <c r="Z44" s="274"/>
      <c r="AA44" s="295"/>
      <c r="AB44" s="225">
        <f t="shared" si="0"/>
        <v>0</v>
      </c>
      <c r="AC44" s="225">
        <f t="shared" si="0"/>
        <v>0</v>
      </c>
      <c r="AD44" s="225">
        <f t="shared" si="1"/>
        <v>0</v>
      </c>
      <c r="AE44" s="89">
        <f>'Quadro 1'!X41</f>
        <v>0</v>
      </c>
      <c r="AF44" s="89">
        <f>'Quadro 1'!Y41</f>
        <v>0</v>
      </c>
      <c r="AG44" s="89">
        <f>'Quadro 1'!Z41</f>
        <v>0</v>
      </c>
    </row>
    <row r="45" spans="1:33" ht="24.95" customHeight="1" x14ac:dyDescent="0.2">
      <c r="A45" s="312" t="s">
        <v>71</v>
      </c>
      <c r="B45" s="306"/>
      <c r="C45" s="307"/>
      <c r="D45" s="274"/>
      <c r="E45" s="295"/>
      <c r="F45" s="274"/>
      <c r="G45" s="295"/>
      <c r="H45" s="274"/>
      <c r="I45" s="295"/>
      <c r="J45" s="274"/>
      <c r="K45" s="295"/>
      <c r="L45" s="274"/>
      <c r="M45" s="295"/>
      <c r="N45" s="274"/>
      <c r="O45" s="295"/>
      <c r="P45" s="274"/>
      <c r="Q45" s="295"/>
      <c r="R45" s="274"/>
      <c r="S45" s="295"/>
      <c r="T45" s="274"/>
      <c r="U45" s="295"/>
      <c r="V45" s="274"/>
      <c r="W45" s="295"/>
      <c r="X45" s="274"/>
      <c r="Y45" s="295"/>
      <c r="Z45" s="274"/>
      <c r="AA45" s="295"/>
      <c r="AB45" s="225">
        <f t="shared" si="0"/>
        <v>0</v>
      </c>
      <c r="AC45" s="225">
        <f t="shared" si="0"/>
        <v>0</v>
      </c>
      <c r="AD45" s="225">
        <f t="shared" si="1"/>
        <v>0</v>
      </c>
      <c r="AE45" s="89">
        <f>'Quadro 1'!X42</f>
        <v>0</v>
      </c>
      <c r="AF45" s="89">
        <f>'Quadro 1'!Y42</f>
        <v>0</v>
      </c>
      <c r="AG45" s="89">
        <f>'Quadro 1'!Z42</f>
        <v>0</v>
      </c>
    </row>
    <row r="46" spans="1:33" ht="24.95" customHeight="1" x14ac:dyDescent="0.2">
      <c r="A46" s="312" t="s">
        <v>72</v>
      </c>
      <c r="B46" s="306"/>
      <c r="C46" s="307"/>
      <c r="D46" s="274"/>
      <c r="E46" s="295"/>
      <c r="F46" s="274"/>
      <c r="G46" s="295"/>
      <c r="H46" s="274"/>
      <c r="I46" s="295"/>
      <c r="J46" s="274"/>
      <c r="K46" s="295"/>
      <c r="L46" s="274"/>
      <c r="M46" s="295"/>
      <c r="N46" s="274"/>
      <c r="O46" s="295"/>
      <c r="P46" s="274"/>
      <c r="Q46" s="295"/>
      <c r="R46" s="274"/>
      <c r="S46" s="295"/>
      <c r="T46" s="274"/>
      <c r="U46" s="295"/>
      <c r="V46" s="274"/>
      <c r="W46" s="295"/>
      <c r="X46" s="274"/>
      <c r="Y46" s="295"/>
      <c r="Z46" s="274"/>
      <c r="AA46" s="295"/>
      <c r="AB46" s="225">
        <f t="shared" si="0"/>
        <v>0</v>
      </c>
      <c r="AC46" s="225">
        <f t="shared" si="0"/>
        <v>0</v>
      </c>
      <c r="AD46" s="225">
        <f t="shared" si="1"/>
        <v>0</v>
      </c>
      <c r="AE46" s="89">
        <f>'Quadro 1'!X43</f>
        <v>0</v>
      </c>
      <c r="AF46" s="89">
        <f>'Quadro 1'!Y43</f>
        <v>0</v>
      </c>
      <c r="AG46" s="89">
        <f>'Quadro 1'!Z43</f>
        <v>0</v>
      </c>
    </row>
    <row r="47" spans="1:33" ht="24.95" customHeight="1" x14ac:dyDescent="0.2">
      <c r="A47" s="312" t="s">
        <v>73</v>
      </c>
      <c r="B47" s="306"/>
      <c r="C47" s="307"/>
      <c r="D47" s="274"/>
      <c r="E47" s="295"/>
      <c r="F47" s="274"/>
      <c r="G47" s="295"/>
      <c r="H47" s="274"/>
      <c r="I47" s="295"/>
      <c r="J47" s="274"/>
      <c r="K47" s="295"/>
      <c r="L47" s="274"/>
      <c r="M47" s="295"/>
      <c r="N47" s="274"/>
      <c r="O47" s="295"/>
      <c r="P47" s="274"/>
      <c r="Q47" s="295"/>
      <c r="R47" s="274"/>
      <c r="S47" s="295"/>
      <c r="T47" s="274"/>
      <c r="U47" s="295"/>
      <c r="V47" s="274"/>
      <c r="W47" s="295"/>
      <c r="X47" s="274"/>
      <c r="Y47" s="295"/>
      <c r="Z47" s="274"/>
      <c r="AA47" s="295"/>
      <c r="AB47" s="225">
        <f t="shared" si="0"/>
        <v>0</v>
      </c>
      <c r="AC47" s="225">
        <f t="shared" si="0"/>
        <v>0</v>
      </c>
      <c r="AD47" s="225">
        <f t="shared" si="1"/>
        <v>0</v>
      </c>
      <c r="AE47" s="89">
        <f>'Quadro 1'!X44</f>
        <v>0</v>
      </c>
      <c r="AF47" s="89">
        <f>'Quadro 1'!Y44</f>
        <v>0</v>
      </c>
      <c r="AG47" s="89">
        <f>'Quadro 1'!Z44</f>
        <v>0</v>
      </c>
    </row>
    <row r="48" spans="1:33" ht="24.95" customHeight="1" x14ac:dyDescent="0.2">
      <c r="A48" s="312" t="s">
        <v>418</v>
      </c>
      <c r="B48" s="306"/>
      <c r="C48" s="307"/>
      <c r="D48" s="274"/>
      <c r="E48" s="295"/>
      <c r="F48" s="274"/>
      <c r="G48" s="295"/>
      <c r="H48" s="274"/>
      <c r="I48" s="295"/>
      <c r="J48" s="274"/>
      <c r="K48" s="295"/>
      <c r="L48" s="274"/>
      <c r="M48" s="295"/>
      <c r="N48" s="274"/>
      <c r="O48" s="295"/>
      <c r="P48" s="274"/>
      <c r="Q48" s="295"/>
      <c r="R48" s="274"/>
      <c r="S48" s="295"/>
      <c r="T48" s="274"/>
      <c r="U48" s="295"/>
      <c r="V48" s="274"/>
      <c r="W48" s="295"/>
      <c r="X48" s="274"/>
      <c r="Y48" s="295"/>
      <c r="Z48" s="274"/>
      <c r="AA48" s="295"/>
      <c r="AB48" s="225">
        <f t="shared" si="0"/>
        <v>0</v>
      </c>
      <c r="AC48" s="225">
        <f t="shared" si="0"/>
        <v>0</v>
      </c>
      <c r="AD48" s="225">
        <f t="shared" si="1"/>
        <v>0</v>
      </c>
      <c r="AE48" s="89">
        <f>'Quadro 1'!X45</f>
        <v>0</v>
      </c>
      <c r="AF48" s="89">
        <f>'Quadro 1'!Y45</f>
        <v>0</v>
      </c>
      <c r="AG48" s="89">
        <f>'Quadro 1'!Z45</f>
        <v>0</v>
      </c>
    </row>
    <row r="49" spans="1:34" ht="24.95" customHeight="1" x14ac:dyDescent="0.2">
      <c r="A49" s="312" t="s">
        <v>74</v>
      </c>
      <c r="B49" s="306"/>
      <c r="C49" s="307"/>
      <c r="D49" s="274"/>
      <c r="E49" s="295"/>
      <c r="F49" s="274"/>
      <c r="G49" s="295"/>
      <c r="H49" s="274"/>
      <c r="I49" s="295"/>
      <c r="J49" s="274"/>
      <c r="K49" s="295"/>
      <c r="L49" s="274"/>
      <c r="M49" s="295"/>
      <c r="N49" s="274"/>
      <c r="O49" s="295"/>
      <c r="P49" s="274"/>
      <c r="Q49" s="295"/>
      <c r="R49" s="274"/>
      <c r="S49" s="295"/>
      <c r="T49" s="274"/>
      <c r="U49" s="295"/>
      <c r="V49" s="274"/>
      <c r="W49" s="295"/>
      <c r="X49" s="274"/>
      <c r="Y49" s="295"/>
      <c r="Z49" s="274"/>
      <c r="AA49" s="295"/>
      <c r="AB49" s="225">
        <f t="shared" si="0"/>
        <v>0</v>
      </c>
      <c r="AC49" s="225">
        <f t="shared" si="0"/>
        <v>0</v>
      </c>
      <c r="AD49" s="225">
        <f t="shared" si="1"/>
        <v>0</v>
      </c>
      <c r="AE49" s="89">
        <f>'Quadro 1'!X46</f>
        <v>0</v>
      </c>
      <c r="AF49" s="89">
        <f>'Quadro 1'!Y46</f>
        <v>0</v>
      </c>
      <c r="AG49" s="89">
        <f>'Quadro 1'!Z46</f>
        <v>0</v>
      </c>
    </row>
    <row r="50" spans="1:34" s="87" customFormat="1" ht="24.95" customHeight="1" x14ac:dyDescent="0.2">
      <c r="A50" s="312" t="s">
        <v>75</v>
      </c>
      <c r="B50" s="306"/>
      <c r="C50" s="307"/>
      <c r="D50" s="297"/>
      <c r="E50" s="296"/>
      <c r="F50" s="297"/>
      <c r="G50" s="296"/>
      <c r="H50" s="297"/>
      <c r="I50" s="296"/>
      <c r="J50" s="297"/>
      <c r="K50" s="296"/>
      <c r="L50" s="297"/>
      <c r="M50" s="296"/>
      <c r="N50" s="297"/>
      <c r="O50" s="296"/>
      <c r="P50" s="297"/>
      <c r="Q50" s="296"/>
      <c r="R50" s="297"/>
      <c r="S50" s="296"/>
      <c r="T50" s="297"/>
      <c r="U50" s="296"/>
      <c r="V50" s="297"/>
      <c r="W50" s="296"/>
      <c r="X50" s="297"/>
      <c r="Y50" s="296"/>
      <c r="Z50" s="297"/>
      <c r="AA50" s="296"/>
      <c r="AB50" s="226">
        <f t="shared" si="0"/>
        <v>0</v>
      </c>
      <c r="AC50" s="226">
        <f t="shared" si="0"/>
        <v>0</v>
      </c>
      <c r="AD50" s="226">
        <f t="shared" si="1"/>
        <v>0</v>
      </c>
      <c r="AE50" s="89">
        <f>'Quadro 1'!X47</f>
        <v>0</v>
      </c>
      <c r="AF50" s="89">
        <f>'Quadro 1'!Y47</f>
        <v>0</v>
      </c>
      <c r="AG50" s="89">
        <f>'Quadro 1'!Z47</f>
        <v>0</v>
      </c>
    </row>
    <row r="51" spans="1:34" s="87" customFormat="1" ht="12" customHeight="1" x14ac:dyDescent="0.2">
      <c r="A51" s="65" t="s">
        <v>76</v>
      </c>
      <c r="B51" s="227">
        <f t="shared" ref="B51:AC51" si="2">SUM(B7:B50)</f>
        <v>50</v>
      </c>
      <c r="C51" s="227">
        <f t="shared" si="2"/>
        <v>62</v>
      </c>
      <c r="D51" s="227">
        <f t="shared" si="2"/>
        <v>0</v>
      </c>
      <c r="E51" s="227">
        <f t="shared" si="2"/>
        <v>0</v>
      </c>
      <c r="F51" s="227">
        <f t="shared" si="2"/>
        <v>0</v>
      </c>
      <c r="G51" s="227">
        <f t="shared" si="2"/>
        <v>0</v>
      </c>
      <c r="H51" s="227">
        <f t="shared" si="2"/>
        <v>3</v>
      </c>
      <c r="I51" s="227">
        <f t="shared" si="2"/>
        <v>7</v>
      </c>
      <c r="J51" s="227">
        <f t="shared" si="2"/>
        <v>6</v>
      </c>
      <c r="K51" s="227">
        <f t="shared" si="2"/>
        <v>7</v>
      </c>
      <c r="L51" s="227">
        <f t="shared" ref="L51:O51" si="3">SUM(L7:L50)</f>
        <v>7</v>
      </c>
      <c r="M51" s="227">
        <f t="shared" si="3"/>
        <v>5</v>
      </c>
      <c r="N51" s="227">
        <f t="shared" si="3"/>
        <v>5</v>
      </c>
      <c r="O51" s="227">
        <f t="shared" si="3"/>
        <v>5</v>
      </c>
      <c r="P51" s="227">
        <f t="shared" ref="P51:S51" si="4">SUM(P7:P50)</f>
        <v>6</v>
      </c>
      <c r="Q51" s="227">
        <f t="shared" si="4"/>
        <v>7</v>
      </c>
      <c r="R51" s="227">
        <f t="shared" si="4"/>
        <v>5</v>
      </c>
      <c r="S51" s="227">
        <f t="shared" si="4"/>
        <v>2</v>
      </c>
      <c r="T51" s="227">
        <f t="shared" si="2"/>
        <v>2</v>
      </c>
      <c r="U51" s="227">
        <f t="shared" si="2"/>
        <v>0</v>
      </c>
      <c r="V51" s="227">
        <f t="shared" si="2"/>
        <v>0</v>
      </c>
      <c r="W51" s="227">
        <f t="shared" si="2"/>
        <v>0</v>
      </c>
      <c r="X51" s="227">
        <f t="shared" si="2"/>
        <v>0</v>
      </c>
      <c r="Y51" s="227">
        <f t="shared" si="2"/>
        <v>0</v>
      </c>
      <c r="Z51" s="227">
        <f t="shared" si="2"/>
        <v>0</v>
      </c>
      <c r="AA51" s="227">
        <f t="shared" si="2"/>
        <v>0</v>
      </c>
      <c r="AB51" s="227">
        <f t="shared" si="2"/>
        <v>84</v>
      </c>
      <c r="AC51" s="227">
        <f t="shared" si="2"/>
        <v>95</v>
      </c>
      <c r="AD51" s="227">
        <f>AB51+AC51</f>
        <v>179</v>
      </c>
    </row>
    <row r="52" spans="1:34" ht="9.9499999999999993" customHeight="1" x14ac:dyDescent="0.2">
      <c r="A52" s="92"/>
      <c r="B52" s="92"/>
      <c r="C52" s="92"/>
      <c r="D52" s="92"/>
      <c r="E52" s="92"/>
      <c r="F52" s="92"/>
      <c r="G52" s="92"/>
      <c r="H52" s="386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>
        <f>'Quadro 1'!X48</f>
        <v>84</v>
      </c>
      <c r="AC52" s="93">
        <f>'Quadro 1'!Y48</f>
        <v>95</v>
      </c>
      <c r="AD52" s="93">
        <f>'Quadro 1'!Z48</f>
        <v>179</v>
      </c>
    </row>
    <row r="53" spans="1:34" s="87" customFormat="1" ht="13.35" customHeight="1" x14ac:dyDescent="0.2">
      <c r="A53" s="330" t="s">
        <v>80</v>
      </c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2"/>
      <c r="AC53" s="332"/>
      <c r="AD53" s="332"/>
    </row>
    <row r="54" spans="1:34" s="87" customFormat="1" ht="13.35" customHeight="1" x14ac:dyDescent="0.3">
      <c r="A54" s="72" t="s">
        <v>419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</row>
    <row r="55" spans="1:34" s="87" customFormat="1" ht="13.35" customHeight="1" x14ac:dyDescent="0.2">
      <c r="A55" s="332" t="s">
        <v>202</v>
      </c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2"/>
      <c r="AC55" s="332"/>
      <c r="AD55" s="332"/>
    </row>
    <row r="56" spans="1:34" s="87" customFormat="1" ht="19.5" customHeight="1" x14ac:dyDescent="0.2">
      <c r="A56" s="487" t="s">
        <v>203</v>
      </c>
      <c r="B56" s="487"/>
      <c r="C56" s="487"/>
      <c r="D56" s="487"/>
      <c r="E56" s="487"/>
      <c r="F56" s="487"/>
      <c r="G56" s="487"/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7"/>
      <c r="AC56" s="487"/>
      <c r="AD56" s="332"/>
    </row>
    <row r="57" spans="1:34" s="87" customFormat="1" ht="16.5" customHeight="1" x14ac:dyDescent="0.2">
      <c r="A57" s="487" t="s">
        <v>476</v>
      </c>
      <c r="B57" s="487"/>
      <c r="C57" s="487"/>
      <c r="D57" s="487"/>
      <c r="E57" s="487"/>
      <c r="F57" s="487"/>
      <c r="G57" s="487"/>
      <c r="H57" s="487"/>
      <c r="I57" s="487"/>
      <c r="J57" s="487"/>
      <c r="K57" s="487"/>
      <c r="L57" s="487"/>
      <c r="M57" s="487"/>
      <c r="N57" s="487"/>
      <c r="O57" s="487"/>
      <c r="P57" s="487"/>
      <c r="Q57" s="487"/>
      <c r="R57" s="487"/>
      <c r="S57" s="487"/>
      <c r="T57" s="487"/>
      <c r="U57" s="487"/>
      <c r="V57" s="487"/>
      <c r="W57" s="487"/>
      <c r="X57" s="487"/>
      <c r="Y57" s="487"/>
      <c r="Z57" s="487"/>
      <c r="AA57" s="487"/>
      <c r="AB57" s="487"/>
      <c r="AC57" s="487"/>
      <c r="AD57" s="487"/>
    </row>
    <row r="58" spans="1:34" s="87" customFormat="1" ht="13.35" customHeight="1" x14ac:dyDescent="0.2">
      <c r="A58" s="488" t="s">
        <v>424</v>
      </c>
      <c r="B58" s="488"/>
      <c r="C58" s="488"/>
      <c r="D58" s="488"/>
      <c r="E58" s="488"/>
      <c r="F58" s="488"/>
      <c r="G58" s="488"/>
      <c r="H58" s="488"/>
      <c r="I58" s="488"/>
      <c r="J58" s="488"/>
      <c r="K58" s="488"/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488"/>
      <c r="W58" s="488"/>
      <c r="X58" s="488"/>
      <c r="Y58" s="488"/>
      <c r="Z58" s="488"/>
      <c r="AA58" s="488"/>
      <c r="AB58" s="488"/>
      <c r="AC58" s="488"/>
      <c r="AD58" s="488"/>
    </row>
    <row r="59" spans="1:34" s="87" customFormat="1" ht="13.35" customHeight="1" x14ac:dyDescent="0.3">
      <c r="A59" s="52" t="s">
        <v>503</v>
      </c>
      <c r="B59" s="52"/>
      <c r="C59" s="52"/>
      <c r="D59" s="52"/>
      <c r="E59" s="52"/>
      <c r="F59" s="52"/>
      <c r="G59" s="52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</row>
    <row r="60" spans="1:34" s="87" customFormat="1" ht="13.35" customHeight="1" x14ac:dyDescent="0.3">
      <c r="A60" s="52" t="s">
        <v>81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</row>
    <row r="61" spans="1:34" s="87" customFormat="1" ht="26.45" customHeight="1" x14ac:dyDescent="0.3">
      <c r="A61" s="443" t="s">
        <v>420</v>
      </c>
      <c r="B61" s="443"/>
      <c r="C61" s="443"/>
      <c r="D61" s="443"/>
      <c r="E61" s="443"/>
      <c r="F61" s="443"/>
      <c r="G61" s="443"/>
      <c r="H61" s="443"/>
      <c r="I61" s="443"/>
      <c r="J61" s="443"/>
      <c r="K61" s="443"/>
      <c r="L61" s="443"/>
      <c r="M61" s="443"/>
      <c r="N61" s="443"/>
      <c r="O61" s="443"/>
      <c r="P61" s="443"/>
      <c r="Q61" s="443"/>
      <c r="R61" s="443"/>
      <c r="S61" s="443"/>
      <c r="T61" s="443"/>
      <c r="U61" s="443"/>
      <c r="V61" s="443"/>
      <c r="W61" s="443"/>
      <c r="X61" s="51"/>
      <c r="Y61" s="51"/>
      <c r="Z61" s="51"/>
      <c r="AA61" s="51"/>
      <c r="AB61" s="51"/>
      <c r="AC61" s="51"/>
      <c r="AD61" s="51"/>
    </row>
    <row r="62" spans="1:34" customFormat="1" ht="14.25" customHeight="1" x14ac:dyDescent="0.3">
      <c r="A62" s="135" t="s">
        <v>478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</row>
    <row r="63" spans="1:34" x14ac:dyDescent="0.3">
      <c r="A63" s="53"/>
      <c r="AD63" s="94"/>
    </row>
  </sheetData>
  <sheetProtection algorithmName="SHA-512" hashValue="09gRr9Fz7UMQiuA/nVnRPvtLCRALdnHcyuQ712Yg0Fc5iaYI0oZyCn8aVV1HNpUm5357wm3aPmYh1bgQDWX9Lg==" saltValue="kDdYciCzzrKFE9AtFMGYOA==" spinCount="100000" sheet="1" selectLockedCells="1"/>
  <mergeCells count="33">
    <mergeCell ref="Z5:AA5"/>
    <mergeCell ref="D5:E5"/>
    <mergeCell ref="A57:AD57"/>
    <mergeCell ref="A61:W61"/>
    <mergeCell ref="B5:C5"/>
    <mergeCell ref="F5:G5"/>
    <mergeCell ref="H5:I5"/>
    <mergeCell ref="J5:K5"/>
    <mergeCell ref="T5:U5"/>
    <mergeCell ref="V5:W5"/>
    <mergeCell ref="A56:AC56"/>
    <mergeCell ref="A58:AD58"/>
    <mergeCell ref="AB1:AD1"/>
    <mergeCell ref="A2:A6"/>
    <mergeCell ref="B2:I3"/>
    <mergeCell ref="J2:AA2"/>
    <mergeCell ref="AB2:AC2"/>
    <mergeCell ref="AD2:AD6"/>
    <mergeCell ref="V3:W3"/>
    <mergeCell ref="J4:AA4"/>
    <mergeCell ref="J3:K3"/>
    <mergeCell ref="T3:U3"/>
    <mergeCell ref="X3:Y3"/>
    <mergeCell ref="Z3:AA3"/>
    <mergeCell ref="AB3:AB6"/>
    <mergeCell ref="AC3:AC6"/>
    <mergeCell ref="H4:I4"/>
    <mergeCell ref="X5:Y5"/>
    <mergeCell ref="L3:M3"/>
    <mergeCell ref="N3:O3"/>
    <mergeCell ref="P3:Q3"/>
    <mergeCell ref="R3:S3"/>
    <mergeCell ref="A1:AA1"/>
  </mergeCells>
  <phoneticPr fontId="42" type="noConversion"/>
  <conditionalFormatting sqref="AB8">
    <cfRule type="cellIs" dxfId="139" priority="112" stopIfTrue="1" operator="notEqual">
      <formula>$AE$8</formula>
    </cfRule>
  </conditionalFormatting>
  <conditionalFormatting sqref="AB9">
    <cfRule type="cellIs" dxfId="138" priority="111" stopIfTrue="1" operator="notEqual">
      <formula>$AE$9</formula>
    </cfRule>
  </conditionalFormatting>
  <conditionalFormatting sqref="AB10">
    <cfRule type="cellIs" dxfId="137" priority="110" stopIfTrue="1" operator="notEqual">
      <formula>$AE$10</formula>
    </cfRule>
  </conditionalFormatting>
  <conditionalFormatting sqref="AB11">
    <cfRule type="cellIs" dxfId="136" priority="109" stopIfTrue="1" operator="notEqual">
      <formula>$AE$11</formula>
    </cfRule>
  </conditionalFormatting>
  <conditionalFormatting sqref="AB12">
    <cfRule type="cellIs" dxfId="135" priority="108" stopIfTrue="1" operator="notEqual">
      <formula>$AE$12</formula>
    </cfRule>
  </conditionalFormatting>
  <conditionalFormatting sqref="AB13">
    <cfRule type="cellIs" dxfId="134" priority="107" stopIfTrue="1" operator="notEqual">
      <formula>$AE$13</formula>
    </cfRule>
  </conditionalFormatting>
  <conditionalFormatting sqref="AB14">
    <cfRule type="cellIs" dxfId="133" priority="106" stopIfTrue="1" operator="notEqual">
      <formula>$AE$14</formula>
    </cfRule>
  </conditionalFormatting>
  <conditionalFormatting sqref="AB15">
    <cfRule type="cellIs" dxfId="132" priority="105" stopIfTrue="1" operator="notEqual">
      <formula>$AE$15</formula>
    </cfRule>
  </conditionalFormatting>
  <conditionalFormatting sqref="AB16">
    <cfRule type="cellIs" dxfId="131" priority="104" stopIfTrue="1" operator="notEqual">
      <formula>$AE$16</formula>
    </cfRule>
  </conditionalFormatting>
  <conditionalFormatting sqref="AB17">
    <cfRule type="cellIs" dxfId="130" priority="103" stopIfTrue="1" operator="notEqual">
      <formula>$AE$17</formula>
    </cfRule>
  </conditionalFormatting>
  <conditionalFormatting sqref="AB18">
    <cfRule type="cellIs" dxfId="129" priority="102" stopIfTrue="1" operator="notEqual">
      <formula>$AE$18</formula>
    </cfRule>
  </conditionalFormatting>
  <conditionalFormatting sqref="AB19">
    <cfRule type="cellIs" dxfId="128" priority="101" stopIfTrue="1" operator="notEqual">
      <formula>$AE$19</formula>
    </cfRule>
  </conditionalFormatting>
  <conditionalFormatting sqref="AB20">
    <cfRule type="cellIs" dxfId="127" priority="100" stopIfTrue="1" operator="notEqual">
      <formula>$AE$20</formula>
    </cfRule>
  </conditionalFormatting>
  <conditionalFormatting sqref="AB21">
    <cfRule type="cellIs" dxfId="126" priority="98" stopIfTrue="1" operator="notEqual">
      <formula>$AE$21</formula>
    </cfRule>
  </conditionalFormatting>
  <conditionalFormatting sqref="AB22">
    <cfRule type="cellIs" dxfId="125" priority="97" stopIfTrue="1" operator="notEqual">
      <formula>$AE$22</formula>
    </cfRule>
  </conditionalFormatting>
  <conditionalFormatting sqref="AB23">
    <cfRule type="cellIs" dxfId="124" priority="96" stopIfTrue="1" operator="notEqual">
      <formula>$AE$23</formula>
    </cfRule>
  </conditionalFormatting>
  <conditionalFormatting sqref="AB24">
    <cfRule type="cellIs" dxfId="123" priority="95" stopIfTrue="1" operator="notEqual">
      <formula>$AE$24</formula>
    </cfRule>
  </conditionalFormatting>
  <conditionalFormatting sqref="AB25">
    <cfRule type="cellIs" dxfId="122" priority="94" stopIfTrue="1" operator="notEqual">
      <formula>$AE$25</formula>
    </cfRule>
  </conditionalFormatting>
  <conditionalFormatting sqref="AB26">
    <cfRule type="cellIs" dxfId="121" priority="93" stopIfTrue="1" operator="notEqual">
      <formula>$AE$26</formula>
    </cfRule>
  </conditionalFormatting>
  <conditionalFormatting sqref="AB27">
    <cfRule type="cellIs" dxfId="120" priority="92" stopIfTrue="1" operator="notEqual">
      <formula>$AE$27</formula>
    </cfRule>
  </conditionalFormatting>
  <conditionalFormatting sqref="AB28">
    <cfRule type="cellIs" dxfId="119" priority="91" stopIfTrue="1" operator="notEqual">
      <formula>$AE$28</formula>
    </cfRule>
  </conditionalFormatting>
  <conditionalFormatting sqref="AB29">
    <cfRule type="cellIs" dxfId="118" priority="90" stopIfTrue="1" operator="notEqual">
      <formula>$AE$29</formula>
    </cfRule>
  </conditionalFormatting>
  <conditionalFormatting sqref="AB30">
    <cfRule type="cellIs" dxfId="117" priority="89" stopIfTrue="1" operator="notEqual">
      <formula>$AE$30</formula>
    </cfRule>
  </conditionalFormatting>
  <conditionalFormatting sqref="AB31">
    <cfRule type="cellIs" dxfId="116" priority="88" stopIfTrue="1" operator="notEqual">
      <formula>$AE$31</formula>
    </cfRule>
  </conditionalFormatting>
  <conditionalFormatting sqref="AB32">
    <cfRule type="cellIs" dxfId="115" priority="87" stopIfTrue="1" operator="notEqual">
      <formula>$AE$32</formula>
    </cfRule>
  </conditionalFormatting>
  <conditionalFormatting sqref="AB33">
    <cfRule type="cellIs" dxfId="114" priority="86" stopIfTrue="1" operator="notEqual">
      <formula>$AE$33</formula>
    </cfRule>
  </conditionalFormatting>
  <conditionalFormatting sqref="AB34">
    <cfRule type="cellIs" dxfId="113" priority="85" stopIfTrue="1" operator="notEqual">
      <formula>$AE$34</formula>
    </cfRule>
  </conditionalFormatting>
  <conditionalFormatting sqref="AB35">
    <cfRule type="cellIs" dxfId="112" priority="4" stopIfTrue="1" operator="notEqual">
      <formula>$AE$35</formula>
    </cfRule>
  </conditionalFormatting>
  <conditionalFormatting sqref="AB36">
    <cfRule type="cellIs" dxfId="111" priority="49" stopIfTrue="1" operator="notEqual">
      <formula>$AE$36</formula>
    </cfRule>
  </conditionalFormatting>
  <conditionalFormatting sqref="AB37">
    <cfRule type="cellIs" dxfId="110" priority="48" stopIfTrue="1" operator="notEqual">
      <formula>$AE$37</formula>
    </cfRule>
  </conditionalFormatting>
  <conditionalFormatting sqref="AB38">
    <cfRule type="cellIs" dxfId="109" priority="47" stopIfTrue="1" operator="notEqual">
      <formula>$AE$38</formula>
    </cfRule>
  </conditionalFormatting>
  <conditionalFormatting sqref="AB39">
    <cfRule type="cellIs" dxfId="108" priority="46" stopIfTrue="1" operator="notEqual">
      <formula>$AE$39</formula>
    </cfRule>
  </conditionalFormatting>
  <conditionalFormatting sqref="AB40">
    <cfRule type="cellIs" dxfId="107" priority="45" stopIfTrue="1" operator="notEqual">
      <formula>$AE$40</formula>
    </cfRule>
  </conditionalFormatting>
  <conditionalFormatting sqref="AB41">
    <cfRule type="cellIs" dxfId="106" priority="44" stopIfTrue="1" operator="notEqual">
      <formula>$AE$41</formula>
    </cfRule>
  </conditionalFormatting>
  <conditionalFormatting sqref="AB42">
    <cfRule type="cellIs" dxfId="105" priority="43" stopIfTrue="1" operator="notEqual">
      <formula>$AE$42</formula>
    </cfRule>
  </conditionalFormatting>
  <conditionalFormatting sqref="AB43">
    <cfRule type="cellIs" dxfId="104" priority="42" stopIfTrue="1" operator="notEqual">
      <formula>$AE$43</formula>
    </cfRule>
  </conditionalFormatting>
  <conditionalFormatting sqref="AB44">
    <cfRule type="cellIs" dxfId="103" priority="41" stopIfTrue="1" operator="notEqual">
      <formula>$AE$44</formula>
    </cfRule>
  </conditionalFormatting>
  <conditionalFormatting sqref="AB45">
    <cfRule type="cellIs" dxfId="102" priority="40" stopIfTrue="1" operator="notEqual">
      <formula>$AE$45</formula>
    </cfRule>
  </conditionalFormatting>
  <conditionalFormatting sqref="AB46">
    <cfRule type="cellIs" dxfId="101" priority="39" stopIfTrue="1" operator="notEqual">
      <formula>$AE$46</formula>
    </cfRule>
  </conditionalFormatting>
  <conditionalFormatting sqref="AB47">
    <cfRule type="cellIs" dxfId="100" priority="38" stopIfTrue="1" operator="notEqual">
      <formula>$AE$47</formula>
    </cfRule>
  </conditionalFormatting>
  <conditionalFormatting sqref="AB48">
    <cfRule type="cellIs" dxfId="99" priority="37" stopIfTrue="1" operator="notEqual">
      <formula>$AE$48</formula>
    </cfRule>
  </conditionalFormatting>
  <conditionalFormatting sqref="AB49">
    <cfRule type="cellIs" dxfId="98" priority="36" stopIfTrue="1" operator="notEqual">
      <formula>$AE$49</formula>
    </cfRule>
  </conditionalFormatting>
  <conditionalFormatting sqref="AB50">
    <cfRule type="cellIs" dxfId="97" priority="35" stopIfTrue="1" operator="notEqual">
      <formula>$AE$50</formula>
    </cfRule>
  </conditionalFormatting>
  <conditionalFormatting sqref="AB51">
    <cfRule type="cellIs" dxfId="96" priority="148" stopIfTrue="1" operator="notEqual">
      <formula>$AB$52</formula>
    </cfRule>
  </conditionalFormatting>
  <conditionalFormatting sqref="AB7:AC7">
    <cfRule type="cellIs" dxfId="95" priority="1" stopIfTrue="1" operator="notEqual">
      <formula>$AE$7</formula>
    </cfRule>
  </conditionalFormatting>
  <conditionalFormatting sqref="AC8">
    <cfRule type="cellIs" dxfId="94" priority="80" stopIfTrue="1" operator="notEqual">
      <formula>$AF$8</formula>
    </cfRule>
  </conditionalFormatting>
  <conditionalFormatting sqref="AC9">
    <cfRule type="cellIs" dxfId="93" priority="79" stopIfTrue="1" operator="notEqual">
      <formula>$AF$9</formula>
    </cfRule>
  </conditionalFormatting>
  <conditionalFormatting sqref="AC10">
    <cfRule type="cellIs" dxfId="92" priority="78" stopIfTrue="1" operator="notEqual">
      <formula>$AF$10</formula>
    </cfRule>
  </conditionalFormatting>
  <conditionalFormatting sqref="AC11">
    <cfRule type="cellIs" dxfId="91" priority="77" stopIfTrue="1" operator="notEqual">
      <formula>$AF$11</formula>
    </cfRule>
  </conditionalFormatting>
  <conditionalFormatting sqref="AC12">
    <cfRule type="cellIs" dxfId="90" priority="76" stopIfTrue="1" operator="notEqual">
      <formula>$AF$12</formula>
    </cfRule>
  </conditionalFormatting>
  <conditionalFormatting sqref="AC13">
    <cfRule type="cellIs" dxfId="89" priority="75" stopIfTrue="1" operator="notEqual">
      <formula>$AF$13</formula>
    </cfRule>
  </conditionalFormatting>
  <conditionalFormatting sqref="AC14">
    <cfRule type="cellIs" dxfId="88" priority="74" stopIfTrue="1" operator="notEqual">
      <formula>$AF$14</formula>
    </cfRule>
  </conditionalFormatting>
  <conditionalFormatting sqref="AC15">
    <cfRule type="cellIs" dxfId="87" priority="73" stopIfTrue="1" operator="notEqual">
      <formula>$AF$15</formula>
    </cfRule>
  </conditionalFormatting>
  <conditionalFormatting sqref="AC16">
    <cfRule type="cellIs" dxfId="86" priority="72" stopIfTrue="1" operator="notEqual">
      <formula>$AF$16</formula>
    </cfRule>
  </conditionalFormatting>
  <conditionalFormatting sqref="AC17">
    <cfRule type="cellIs" dxfId="85" priority="71" stopIfTrue="1" operator="notEqual">
      <formula>$AF$17</formula>
    </cfRule>
  </conditionalFormatting>
  <conditionalFormatting sqref="AC18">
    <cfRule type="cellIs" dxfId="84" priority="70" stopIfTrue="1" operator="notEqual">
      <formula>$AF$18</formula>
    </cfRule>
  </conditionalFormatting>
  <conditionalFormatting sqref="AC19">
    <cfRule type="cellIs" dxfId="83" priority="69" stopIfTrue="1" operator="notEqual">
      <formula>$AF$19</formula>
    </cfRule>
  </conditionalFormatting>
  <conditionalFormatting sqref="AC20">
    <cfRule type="cellIs" dxfId="82" priority="68" stopIfTrue="1" operator="notEqual">
      <formula>$AF$20</formula>
    </cfRule>
  </conditionalFormatting>
  <conditionalFormatting sqref="AC21">
    <cfRule type="cellIs" dxfId="81" priority="66" stopIfTrue="1" operator="notEqual">
      <formula>$AF$21</formula>
    </cfRule>
  </conditionalFormatting>
  <conditionalFormatting sqref="AC22">
    <cfRule type="cellIs" dxfId="80" priority="65" stopIfTrue="1" operator="notEqual">
      <formula>$AF$22</formula>
    </cfRule>
  </conditionalFormatting>
  <conditionalFormatting sqref="AC23">
    <cfRule type="cellIs" dxfId="79" priority="64" stopIfTrue="1" operator="notEqual">
      <formula>$AF$23</formula>
    </cfRule>
  </conditionalFormatting>
  <conditionalFormatting sqref="AC24">
    <cfRule type="cellIs" dxfId="78" priority="63" stopIfTrue="1" operator="notEqual">
      <formula>$AF$24</formula>
    </cfRule>
  </conditionalFormatting>
  <conditionalFormatting sqref="AC25">
    <cfRule type="cellIs" dxfId="77" priority="62" stopIfTrue="1" operator="notEqual">
      <formula>$AF$25</formula>
    </cfRule>
  </conditionalFormatting>
  <conditionalFormatting sqref="AC26">
    <cfRule type="cellIs" dxfId="76" priority="61" stopIfTrue="1" operator="notEqual">
      <formula>$AF$26</formula>
    </cfRule>
  </conditionalFormatting>
  <conditionalFormatting sqref="AC27">
    <cfRule type="cellIs" dxfId="75" priority="60" stopIfTrue="1" operator="notEqual">
      <formula>$AF$27</formula>
    </cfRule>
  </conditionalFormatting>
  <conditionalFormatting sqref="AC28">
    <cfRule type="cellIs" dxfId="74" priority="59" stopIfTrue="1" operator="notEqual">
      <formula>$AF$28</formula>
    </cfRule>
  </conditionalFormatting>
  <conditionalFormatting sqref="AC29">
    <cfRule type="cellIs" dxfId="73" priority="58" stopIfTrue="1" operator="notEqual">
      <formula>$AF$29</formula>
    </cfRule>
  </conditionalFormatting>
  <conditionalFormatting sqref="AC30">
    <cfRule type="cellIs" dxfId="72" priority="57" stopIfTrue="1" operator="notEqual">
      <formula>$AF$30</formula>
    </cfRule>
  </conditionalFormatting>
  <conditionalFormatting sqref="AC31">
    <cfRule type="cellIs" dxfId="71" priority="56" stopIfTrue="1" operator="notEqual">
      <formula>$AF$31</formula>
    </cfRule>
  </conditionalFormatting>
  <conditionalFormatting sqref="AC32">
    <cfRule type="cellIs" dxfId="70" priority="55" stopIfTrue="1" operator="notEqual">
      <formula>$AF$32</formula>
    </cfRule>
  </conditionalFormatting>
  <conditionalFormatting sqref="AC33">
    <cfRule type="cellIs" dxfId="69" priority="54" stopIfTrue="1" operator="notEqual">
      <formula>$AF$33</formula>
    </cfRule>
  </conditionalFormatting>
  <conditionalFormatting sqref="AC34">
    <cfRule type="cellIs" dxfId="68" priority="53" stopIfTrue="1" operator="notEqual">
      <formula>$AF$34</formula>
    </cfRule>
  </conditionalFormatting>
  <conditionalFormatting sqref="AC35">
    <cfRule type="cellIs" dxfId="67" priority="3" stopIfTrue="1" operator="notEqual">
      <formula>$AF$35</formula>
    </cfRule>
  </conditionalFormatting>
  <conditionalFormatting sqref="AC36">
    <cfRule type="cellIs" dxfId="66" priority="34" stopIfTrue="1" operator="notEqual">
      <formula>$AF$36</formula>
    </cfRule>
  </conditionalFormatting>
  <conditionalFormatting sqref="AC37">
    <cfRule type="cellIs" dxfId="65" priority="33" stopIfTrue="1" operator="notEqual">
      <formula>$AF$37</formula>
    </cfRule>
  </conditionalFormatting>
  <conditionalFormatting sqref="AC38">
    <cfRule type="cellIs" dxfId="64" priority="32" stopIfTrue="1" operator="notEqual">
      <formula>$AF$38</formula>
    </cfRule>
  </conditionalFormatting>
  <conditionalFormatting sqref="AC39">
    <cfRule type="cellIs" dxfId="63" priority="31" stopIfTrue="1" operator="notEqual">
      <formula>$AF$39</formula>
    </cfRule>
  </conditionalFormatting>
  <conditionalFormatting sqref="AC40">
    <cfRule type="cellIs" dxfId="62" priority="30" stopIfTrue="1" operator="notEqual">
      <formula>$AF$40</formula>
    </cfRule>
  </conditionalFormatting>
  <conditionalFormatting sqref="AC41">
    <cfRule type="cellIs" dxfId="61" priority="29" stopIfTrue="1" operator="notEqual">
      <formula>$AF$41</formula>
    </cfRule>
  </conditionalFormatting>
  <conditionalFormatting sqref="AC42">
    <cfRule type="cellIs" dxfId="60" priority="28" stopIfTrue="1" operator="notEqual">
      <formula>$AF$42</formula>
    </cfRule>
  </conditionalFormatting>
  <conditionalFormatting sqref="AC43">
    <cfRule type="cellIs" dxfId="59" priority="27" stopIfTrue="1" operator="notEqual">
      <formula>$AF$43</formula>
    </cfRule>
  </conditionalFormatting>
  <conditionalFormatting sqref="AC44">
    <cfRule type="cellIs" dxfId="58" priority="26" stopIfTrue="1" operator="notEqual">
      <formula>$AF$44</formula>
    </cfRule>
  </conditionalFormatting>
  <conditionalFormatting sqref="AC45">
    <cfRule type="cellIs" dxfId="57" priority="25" stopIfTrue="1" operator="notEqual">
      <formula>$AF$45</formula>
    </cfRule>
  </conditionalFormatting>
  <conditionalFormatting sqref="AC46">
    <cfRule type="cellIs" dxfId="56" priority="24" stopIfTrue="1" operator="notEqual">
      <formula>$AF$46</formula>
    </cfRule>
  </conditionalFormatting>
  <conditionalFormatting sqref="AC47">
    <cfRule type="cellIs" dxfId="55" priority="23" stopIfTrue="1" operator="notEqual">
      <formula>$AF$47</formula>
    </cfRule>
  </conditionalFormatting>
  <conditionalFormatting sqref="AC48">
    <cfRule type="cellIs" dxfId="54" priority="22" stopIfTrue="1" operator="notEqual">
      <formula>$AF$48</formula>
    </cfRule>
  </conditionalFormatting>
  <conditionalFormatting sqref="AC49">
    <cfRule type="cellIs" dxfId="53" priority="21" stopIfTrue="1" operator="notEqual">
      <formula>$AF$49</formula>
    </cfRule>
  </conditionalFormatting>
  <conditionalFormatting sqref="AC50">
    <cfRule type="cellIs" dxfId="52" priority="20" stopIfTrue="1" operator="notEqual">
      <formula>$AF$50</formula>
    </cfRule>
  </conditionalFormatting>
  <conditionalFormatting sqref="AC51">
    <cfRule type="cellIs" dxfId="51" priority="147" stopIfTrue="1" operator="notEqual">
      <formula>$AC$52</formula>
    </cfRule>
  </conditionalFormatting>
  <conditionalFormatting sqref="AD7">
    <cfRule type="cellIs" dxfId="50" priority="145" stopIfTrue="1" operator="notEqual">
      <formula>$AG$7</formula>
    </cfRule>
  </conditionalFormatting>
  <conditionalFormatting sqref="AD8">
    <cfRule type="cellIs" dxfId="49" priority="144" stopIfTrue="1" operator="notEqual">
      <formula>$AG$8</formula>
    </cfRule>
  </conditionalFormatting>
  <conditionalFormatting sqref="AD9">
    <cfRule type="cellIs" dxfId="48" priority="143" stopIfTrue="1" operator="notEqual">
      <formula>$AG$9</formula>
    </cfRule>
  </conditionalFormatting>
  <conditionalFormatting sqref="AD10">
    <cfRule type="cellIs" dxfId="47" priority="142" stopIfTrue="1" operator="notEqual">
      <formula>$AG$10</formula>
    </cfRule>
  </conditionalFormatting>
  <conditionalFormatting sqref="AD11">
    <cfRule type="cellIs" dxfId="46" priority="141" stopIfTrue="1" operator="notEqual">
      <formula>$AG$11</formula>
    </cfRule>
  </conditionalFormatting>
  <conditionalFormatting sqref="AD12">
    <cfRule type="cellIs" dxfId="45" priority="140" stopIfTrue="1" operator="notEqual">
      <formula>$AG$12</formula>
    </cfRule>
  </conditionalFormatting>
  <conditionalFormatting sqref="AD13">
    <cfRule type="cellIs" dxfId="44" priority="139" stopIfTrue="1" operator="notEqual">
      <formula>$AG$13</formula>
    </cfRule>
  </conditionalFormatting>
  <conditionalFormatting sqref="AD14">
    <cfRule type="cellIs" dxfId="43" priority="138" stopIfTrue="1" operator="notEqual">
      <formula>$AG$14</formula>
    </cfRule>
  </conditionalFormatting>
  <conditionalFormatting sqref="AD15">
    <cfRule type="cellIs" dxfId="42" priority="137" stopIfTrue="1" operator="notEqual">
      <formula>$AG$15</formula>
    </cfRule>
  </conditionalFormatting>
  <conditionalFormatting sqref="AD16">
    <cfRule type="cellIs" dxfId="41" priority="136" stopIfTrue="1" operator="notEqual">
      <formula>$AG$16</formula>
    </cfRule>
  </conditionalFormatting>
  <conditionalFormatting sqref="AD17">
    <cfRule type="cellIs" dxfId="40" priority="135" stopIfTrue="1" operator="notEqual">
      <formula>$AG$17</formula>
    </cfRule>
  </conditionalFormatting>
  <conditionalFormatting sqref="AD18">
    <cfRule type="cellIs" dxfId="39" priority="134" stopIfTrue="1" operator="notEqual">
      <formula>$AG$18</formula>
    </cfRule>
  </conditionalFormatting>
  <conditionalFormatting sqref="AD19">
    <cfRule type="cellIs" dxfId="38" priority="133" stopIfTrue="1" operator="notEqual">
      <formula>$AG$19</formula>
    </cfRule>
  </conditionalFormatting>
  <conditionalFormatting sqref="AD20">
    <cfRule type="cellIs" dxfId="37" priority="132" stopIfTrue="1" operator="notEqual">
      <formula>$AG$20</formula>
    </cfRule>
  </conditionalFormatting>
  <conditionalFormatting sqref="AD21">
    <cfRule type="cellIs" dxfId="36" priority="130" stopIfTrue="1" operator="notEqual">
      <formula>$AG$21</formula>
    </cfRule>
  </conditionalFormatting>
  <conditionalFormatting sqref="AD22">
    <cfRule type="cellIs" dxfId="35" priority="129" stopIfTrue="1" operator="notEqual">
      <formula>$AG$22</formula>
    </cfRule>
  </conditionalFormatting>
  <conditionalFormatting sqref="AD23">
    <cfRule type="cellIs" dxfId="34" priority="128" stopIfTrue="1" operator="notEqual">
      <formula>$AG$23</formula>
    </cfRule>
  </conditionalFormatting>
  <conditionalFormatting sqref="AD24">
    <cfRule type="cellIs" dxfId="33" priority="127" stopIfTrue="1" operator="notEqual">
      <formula>$AG$24</formula>
    </cfRule>
  </conditionalFormatting>
  <conditionalFormatting sqref="AD25">
    <cfRule type="cellIs" dxfId="32" priority="126" stopIfTrue="1" operator="notEqual">
      <formula>$AG$25</formula>
    </cfRule>
  </conditionalFormatting>
  <conditionalFormatting sqref="AD26">
    <cfRule type="cellIs" dxfId="31" priority="125" stopIfTrue="1" operator="notEqual">
      <formula>$AG$26</formula>
    </cfRule>
  </conditionalFormatting>
  <conditionalFormatting sqref="AD27">
    <cfRule type="cellIs" dxfId="30" priority="124" stopIfTrue="1" operator="notEqual">
      <formula>$AG$27</formula>
    </cfRule>
  </conditionalFormatting>
  <conditionalFormatting sqref="AD28">
    <cfRule type="cellIs" dxfId="29" priority="123" stopIfTrue="1" operator="notEqual">
      <formula>$AG$28</formula>
    </cfRule>
  </conditionalFormatting>
  <conditionalFormatting sqref="AD29">
    <cfRule type="cellIs" dxfId="28" priority="122" stopIfTrue="1" operator="notEqual">
      <formula>$AG$29</formula>
    </cfRule>
  </conditionalFormatting>
  <conditionalFormatting sqref="AD30">
    <cfRule type="cellIs" dxfId="27" priority="121" stopIfTrue="1" operator="notEqual">
      <formula>$AG$30</formula>
    </cfRule>
  </conditionalFormatting>
  <conditionalFormatting sqref="AD31">
    <cfRule type="cellIs" dxfId="26" priority="120" stopIfTrue="1" operator="notEqual">
      <formula>$AG$31</formula>
    </cfRule>
  </conditionalFormatting>
  <conditionalFormatting sqref="AD32">
    <cfRule type="cellIs" dxfId="25" priority="119" stopIfTrue="1" operator="notEqual">
      <formula>$AG$32</formula>
    </cfRule>
  </conditionalFormatting>
  <conditionalFormatting sqref="AD33">
    <cfRule type="cellIs" dxfId="24" priority="118" stopIfTrue="1" operator="notEqual">
      <formula>$AG$33</formula>
    </cfRule>
  </conditionalFormatting>
  <conditionalFormatting sqref="AD34">
    <cfRule type="cellIs" dxfId="23" priority="117" stopIfTrue="1" operator="notEqual">
      <formula>$AG$34</formula>
    </cfRule>
  </conditionalFormatting>
  <conditionalFormatting sqref="AD35">
    <cfRule type="cellIs" dxfId="22" priority="2" stopIfTrue="1" operator="notEqual">
      <formula>$AG$35</formula>
    </cfRule>
  </conditionalFormatting>
  <conditionalFormatting sqref="AD36">
    <cfRule type="cellIs" dxfId="21" priority="19" stopIfTrue="1" operator="notEqual">
      <formula>$AG$36</formula>
    </cfRule>
  </conditionalFormatting>
  <conditionalFormatting sqref="AD37">
    <cfRule type="cellIs" dxfId="20" priority="18" stopIfTrue="1" operator="notEqual">
      <formula>$AG$37</formula>
    </cfRule>
  </conditionalFormatting>
  <conditionalFormatting sqref="AD38">
    <cfRule type="cellIs" dxfId="19" priority="17" stopIfTrue="1" operator="notEqual">
      <formula>$AG$38</formula>
    </cfRule>
  </conditionalFormatting>
  <conditionalFormatting sqref="AD39">
    <cfRule type="cellIs" dxfId="18" priority="16" stopIfTrue="1" operator="notEqual">
      <formula>$AG$39</formula>
    </cfRule>
  </conditionalFormatting>
  <conditionalFormatting sqref="AD40">
    <cfRule type="cellIs" dxfId="17" priority="15" stopIfTrue="1" operator="notEqual">
      <formula>$AG$40</formula>
    </cfRule>
  </conditionalFormatting>
  <conditionalFormatting sqref="AD41">
    <cfRule type="cellIs" dxfId="16" priority="14" stopIfTrue="1" operator="notEqual">
      <formula>$AG$41</formula>
    </cfRule>
  </conditionalFormatting>
  <conditionalFormatting sqref="AD42">
    <cfRule type="cellIs" dxfId="15" priority="13" stopIfTrue="1" operator="notEqual">
      <formula>$AG$42</formula>
    </cfRule>
  </conditionalFormatting>
  <conditionalFormatting sqref="AD43">
    <cfRule type="cellIs" dxfId="14" priority="12" stopIfTrue="1" operator="notEqual">
      <formula>$AG$43</formula>
    </cfRule>
  </conditionalFormatting>
  <conditionalFormatting sqref="AD44">
    <cfRule type="cellIs" dxfId="13" priority="11" stopIfTrue="1" operator="notEqual">
      <formula>$AG$44</formula>
    </cfRule>
  </conditionalFormatting>
  <conditionalFormatting sqref="AD45">
    <cfRule type="cellIs" dxfId="12" priority="10" stopIfTrue="1" operator="notEqual">
      <formula>$AG$45</formula>
    </cfRule>
  </conditionalFormatting>
  <conditionalFormatting sqref="AD46">
    <cfRule type="cellIs" dxfId="11" priority="9" stopIfTrue="1" operator="notEqual">
      <formula>$AG$46</formula>
    </cfRule>
  </conditionalFormatting>
  <conditionalFormatting sqref="AD47">
    <cfRule type="cellIs" dxfId="10" priority="8" stopIfTrue="1" operator="notEqual">
      <formula>$AG$47</formula>
    </cfRule>
  </conditionalFormatting>
  <conditionalFormatting sqref="AD48">
    <cfRule type="cellIs" dxfId="9" priority="7" stopIfTrue="1" operator="notEqual">
      <formula>$AG$48</formula>
    </cfRule>
  </conditionalFormatting>
  <conditionalFormatting sqref="AD49">
    <cfRule type="cellIs" dxfId="8" priority="6" stopIfTrue="1" operator="notEqual">
      <formula>$AG$49</formula>
    </cfRule>
  </conditionalFormatting>
  <conditionalFormatting sqref="AD50">
    <cfRule type="cellIs" dxfId="7" priority="5" stopIfTrue="1" operator="notEqual">
      <formula>$AG$50</formula>
    </cfRule>
  </conditionalFormatting>
  <conditionalFormatting sqref="AD51">
    <cfRule type="cellIs" dxfId="6" priority="146" stopIfTrue="1" operator="notEqual">
      <formula>$AD$52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O60"/>
  <sheetViews>
    <sheetView showGridLines="0" workbookViewId="0">
      <pane xSplit="1" ySplit="3" topLeftCell="D4" activePane="bottomRight" state="frozen"/>
      <selection pane="topRight"/>
      <selection pane="bottomLeft"/>
      <selection pane="bottomRight" activeCell="I10" sqref="I10"/>
    </sheetView>
  </sheetViews>
  <sheetFormatPr defaultColWidth="9.140625" defaultRowHeight="15" x14ac:dyDescent="0.2"/>
  <cols>
    <col min="1" max="1" width="26.85546875" style="56" customWidth="1"/>
    <col min="2" max="11" width="8.7109375" style="56" customWidth="1"/>
    <col min="12" max="13" width="8.7109375" style="80" customWidth="1"/>
    <col min="14" max="14" width="8.7109375" style="56" customWidth="1"/>
    <col min="15" max="15" width="9.140625" style="84"/>
    <col min="16" max="16384" width="9.140625" style="56"/>
  </cols>
  <sheetData>
    <row r="1" spans="1:15" ht="39.950000000000003" customHeight="1" x14ac:dyDescent="0.2">
      <c r="A1" s="457" t="s">
        <v>457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56"/>
    </row>
    <row r="2" spans="1:15" s="58" customFormat="1" ht="30" customHeight="1" x14ac:dyDescent="0.2">
      <c r="A2" s="452" t="s">
        <v>460</v>
      </c>
      <c r="B2" s="452" t="s">
        <v>458</v>
      </c>
      <c r="C2" s="452"/>
      <c r="D2" s="452" t="s">
        <v>459</v>
      </c>
      <c r="E2" s="452"/>
      <c r="F2" s="452" t="s">
        <v>204</v>
      </c>
      <c r="G2" s="452"/>
      <c r="H2" s="452" t="s">
        <v>205</v>
      </c>
      <c r="I2" s="452"/>
      <c r="J2" s="452" t="s">
        <v>206</v>
      </c>
      <c r="K2" s="452"/>
      <c r="L2" s="452" t="s">
        <v>40</v>
      </c>
      <c r="M2" s="452"/>
      <c r="N2" s="452" t="s">
        <v>40</v>
      </c>
    </row>
    <row r="3" spans="1:15" s="58" customFormat="1" ht="15" customHeight="1" x14ac:dyDescent="0.2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452"/>
    </row>
    <row r="4" spans="1:15" s="58" customFormat="1" ht="24.95" customHeight="1" x14ac:dyDescent="0.2">
      <c r="A4" s="312" t="s">
        <v>43</v>
      </c>
      <c r="B4" s="288"/>
      <c r="C4" s="289"/>
      <c r="D4" s="288"/>
      <c r="E4" s="289"/>
      <c r="F4" s="288"/>
      <c r="G4" s="289"/>
      <c r="H4" s="288"/>
      <c r="I4" s="289"/>
      <c r="J4" s="288"/>
      <c r="K4" s="289"/>
      <c r="L4" s="231">
        <f>B4+D4+F4+H4+J4</f>
        <v>0</v>
      </c>
      <c r="M4" s="231">
        <f>C4+E4+G4+I4+K4</f>
        <v>0</v>
      </c>
      <c r="N4" s="231">
        <f>L4+M4</f>
        <v>0</v>
      </c>
    </row>
    <row r="5" spans="1:15" s="58" customFormat="1" ht="24.95" customHeight="1" x14ac:dyDescent="0.2">
      <c r="A5" s="312" t="s">
        <v>407</v>
      </c>
      <c r="B5" s="290"/>
      <c r="C5" s="291"/>
      <c r="D5" s="290"/>
      <c r="E5" s="291"/>
      <c r="F5" s="290"/>
      <c r="G5" s="291"/>
      <c r="H5" s="290"/>
      <c r="I5" s="291"/>
      <c r="J5" s="290"/>
      <c r="K5" s="291"/>
      <c r="L5" s="232">
        <f t="shared" ref="L5:M47" si="0">B5+D5+F5+H5+J5</f>
        <v>0</v>
      </c>
      <c r="M5" s="232">
        <f t="shared" si="0"/>
        <v>0</v>
      </c>
      <c r="N5" s="232">
        <f t="shared" ref="N5:N47" si="1">L5+M5</f>
        <v>0</v>
      </c>
    </row>
    <row r="6" spans="1:15" s="58" customFormat="1" ht="24.95" customHeight="1" x14ac:dyDescent="0.2">
      <c r="A6" s="312" t="s">
        <v>408</v>
      </c>
      <c r="B6" s="290"/>
      <c r="C6" s="291"/>
      <c r="D6" s="290"/>
      <c r="E6" s="291"/>
      <c r="F6" s="290"/>
      <c r="G6" s="291"/>
      <c r="H6" s="290"/>
      <c r="I6" s="291"/>
      <c r="J6" s="290"/>
      <c r="K6" s="291"/>
      <c r="L6" s="232">
        <f t="shared" si="0"/>
        <v>0</v>
      </c>
      <c r="M6" s="232">
        <f t="shared" si="0"/>
        <v>0</v>
      </c>
      <c r="N6" s="232">
        <f t="shared" si="1"/>
        <v>0</v>
      </c>
    </row>
    <row r="7" spans="1:15" s="58" customFormat="1" ht="24.95" customHeight="1" x14ac:dyDescent="0.2">
      <c r="A7" s="312" t="s">
        <v>409</v>
      </c>
      <c r="B7" s="290"/>
      <c r="C7" s="291"/>
      <c r="D7" s="290"/>
      <c r="E7" s="291"/>
      <c r="F7" s="290"/>
      <c r="G7" s="291"/>
      <c r="H7" s="290"/>
      <c r="I7" s="291"/>
      <c r="J7" s="290"/>
      <c r="K7" s="291"/>
      <c r="L7" s="232">
        <f t="shared" si="0"/>
        <v>0</v>
      </c>
      <c r="M7" s="232">
        <f t="shared" si="0"/>
        <v>0</v>
      </c>
      <c r="N7" s="232">
        <f t="shared" si="1"/>
        <v>0</v>
      </c>
    </row>
    <row r="8" spans="1:15" s="58" customFormat="1" ht="24.95" customHeight="1" x14ac:dyDescent="0.2">
      <c r="A8" s="312" t="s">
        <v>410</v>
      </c>
      <c r="B8" s="290"/>
      <c r="C8" s="291"/>
      <c r="D8" s="290"/>
      <c r="E8" s="291"/>
      <c r="F8" s="290"/>
      <c r="G8" s="291"/>
      <c r="H8" s="290">
        <v>2.4375</v>
      </c>
      <c r="I8" s="291"/>
      <c r="J8" s="290">
        <v>0.29166666666666669</v>
      </c>
      <c r="K8" s="291"/>
      <c r="L8" s="232">
        <f t="shared" si="0"/>
        <v>2.7291666666666665</v>
      </c>
      <c r="M8" s="232">
        <f t="shared" si="0"/>
        <v>0</v>
      </c>
      <c r="N8" s="232">
        <f t="shared" si="1"/>
        <v>2.7291666666666665</v>
      </c>
    </row>
    <row r="9" spans="1:15" s="58" customFormat="1" ht="24.95" customHeight="1" x14ac:dyDescent="0.2">
      <c r="A9" s="312" t="s">
        <v>411</v>
      </c>
      <c r="B9" s="290"/>
      <c r="C9" s="291"/>
      <c r="D9" s="290"/>
      <c r="E9" s="291"/>
      <c r="F9" s="290"/>
      <c r="G9" s="291"/>
      <c r="H9" s="290"/>
      <c r="I9" s="291"/>
      <c r="J9" s="290"/>
      <c r="K9" s="291"/>
      <c r="L9" s="232">
        <f t="shared" si="0"/>
        <v>0</v>
      </c>
      <c r="M9" s="232">
        <f t="shared" si="0"/>
        <v>0</v>
      </c>
      <c r="N9" s="232">
        <f t="shared" si="1"/>
        <v>0</v>
      </c>
    </row>
    <row r="10" spans="1:15" s="58" customFormat="1" ht="24.95" customHeight="1" x14ac:dyDescent="0.2">
      <c r="A10" s="312" t="s">
        <v>44</v>
      </c>
      <c r="B10" s="290"/>
      <c r="C10" s="291">
        <v>1.1652777777777779</v>
      </c>
      <c r="D10" s="290"/>
      <c r="E10" s="291"/>
      <c r="F10" s="290"/>
      <c r="G10" s="291"/>
      <c r="H10" s="290"/>
      <c r="I10" s="291">
        <v>1.3159722222222223</v>
      </c>
      <c r="J10" s="290"/>
      <c r="K10" s="291"/>
      <c r="L10" s="232">
        <f t="shared" si="0"/>
        <v>0</v>
      </c>
      <c r="M10" s="232">
        <f t="shared" si="0"/>
        <v>2.4812500000000002</v>
      </c>
      <c r="N10" s="232">
        <f t="shared" si="1"/>
        <v>2.4812500000000002</v>
      </c>
    </row>
    <row r="11" spans="1:15" s="58" customFormat="1" ht="24.95" customHeight="1" x14ac:dyDescent="0.2">
      <c r="A11" s="312" t="s">
        <v>45</v>
      </c>
      <c r="B11" s="290">
        <v>0.125</v>
      </c>
      <c r="C11" s="291">
        <v>0.65138888888888891</v>
      </c>
      <c r="D11" s="290"/>
      <c r="E11" s="291"/>
      <c r="F11" s="290"/>
      <c r="G11" s="291"/>
      <c r="H11" s="290">
        <v>0.16666666666666666</v>
      </c>
      <c r="I11" s="291">
        <v>2.3673611111111112</v>
      </c>
      <c r="J11" s="290"/>
      <c r="K11" s="291"/>
      <c r="L11" s="232">
        <f t="shared" si="0"/>
        <v>0.29166666666666663</v>
      </c>
      <c r="M11" s="232">
        <f t="shared" si="0"/>
        <v>3.0187500000000003</v>
      </c>
      <c r="N11" s="232">
        <f t="shared" si="1"/>
        <v>3.3104166666666668</v>
      </c>
    </row>
    <row r="12" spans="1:15" s="58" customFormat="1" ht="24.95" customHeight="1" x14ac:dyDescent="0.2">
      <c r="A12" s="312" t="s">
        <v>46</v>
      </c>
      <c r="B12" s="290">
        <v>29.359027777777779</v>
      </c>
      <c r="C12" s="291">
        <v>9.9583333333333339</v>
      </c>
      <c r="D12" s="290"/>
      <c r="E12" s="291"/>
      <c r="F12" s="290"/>
      <c r="G12" s="291"/>
      <c r="H12" s="290"/>
      <c r="I12" s="291"/>
      <c r="J12" s="290"/>
      <c r="K12" s="291"/>
      <c r="L12" s="232">
        <f t="shared" si="0"/>
        <v>29.359027777777779</v>
      </c>
      <c r="M12" s="232">
        <f t="shared" si="0"/>
        <v>9.9583333333333339</v>
      </c>
      <c r="N12" s="232">
        <f t="shared" si="1"/>
        <v>39.317361111111111</v>
      </c>
    </row>
    <row r="13" spans="1:15" s="58" customFormat="1" ht="24.95" customHeight="1" x14ac:dyDescent="0.2">
      <c r="A13" s="312" t="s">
        <v>47</v>
      </c>
      <c r="B13" s="290"/>
      <c r="C13" s="291"/>
      <c r="D13" s="290"/>
      <c r="E13" s="291"/>
      <c r="F13" s="290"/>
      <c r="G13" s="291"/>
      <c r="H13" s="290"/>
      <c r="I13" s="291"/>
      <c r="J13" s="290"/>
      <c r="K13" s="291"/>
      <c r="L13" s="232">
        <f t="shared" si="0"/>
        <v>0</v>
      </c>
      <c r="M13" s="232">
        <f t="shared" si="0"/>
        <v>0</v>
      </c>
      <c r="N13" s="232">
        <f t="shared" si="1"/>
        <v>0</v>
      </c>
    </row>
    <row r="14" spans="1:15" s="58" customFormat="1" ht="24.95" customHeight="1" x14ac:dyDescent="0.2">
      <c r="A14" s="312" t="s">
        <v>48</v>
      </c>
      <c r="B14" s="290"/>
      <c r="C14" s="291"/>
      <c r="D14" s="290"/>
      <c r="E14" s="291"/>
      <c r="F14" s="290"/>
      <c r="G14" s="291"/>
      <c r="H14" s="290"/>
      <c r="I14" s="291"/>
      <c r="J14" s="290"/>
      <c r="K14" s="291"/>
      <c r="L14" s="232">
        <f t="shared" si="0"/>
        <v>0</v>
      </c>
      <c r="M14" s="232">
        <f t="shared" si="0"/>
        <v>0</v>
      </c>
      <c r="N14" s="232">
        <f t="shared" si="1"/>
        <v>0</v>
      </c>
    </row>
    <row r="15" spans="1:15" s="58" customFormat="1" ht="24.95" customHeight="1" x14ac:dyDescent="0.2">
      <c r="A15" s="312" t="s">
        <v>49</v>
      </c>
      <c r="B15" s="290"/>
      <c r="C15" s="291"/>
      <c r="D15" s="290"/>
      <c r="E15" s="291"/>
      <c r="F15" s="290"/>
      <c r="G15" s="291"/>
      <c r="H15" s="290"/>
      <c r="I15" s="291"/>
      <c r="J15" s="290"/>
      <c r="K15" s="291"/>
      <c r="L15" s="232">
        <f t="shared" si="0"/>
        <v>0</v>
      </c>
      <c r="M15" s="232">
        <f t="shared" si="0"/>
        <v>0</v>
      </c>
      <c r="N15" s="232">
        <f t="shared" si="1"/>
        <v>0</v>
      </c>
    </row>
    <row r="16" spans="1:15" s="58" customFormat="1" ht="24.95" customHeight="1" x14ac:dyDescent="0.2">
      <c r="A16" s="312" t="s">
        <v>50</v>
      </c>
      <c r="B16" s="290"/>
      <c r="C16" s="291"/>
      <c r="D16" s="290"/>
      <c r="E16" s="291"/>
      <c r="F16" s="290"/>
      <c r="G16" s="291"/>
      <c r="H16" s="290"/>
      <c r="I16" s="291"/>
      <c r="J16" s="290"/>
      <c r="K16" s="291"/>
      <c r="L16" s="232">
        <f t="shared" si="0"/>
        <v>0</v>
      </c>
      <c r="M16" s="232">
        <f t="shared" si="0"/>
        <v>0</v>
      </c>
      <c r="N16" s="232">
        <f t="shared" si="1"/>
        <v>0</v>
      </c>
    </row>
    <row r="17" spans="1:14" s="58" customFormat="1" ht="24.95" customHeight="1" x14ac:dyDescent="0.2">
      <c r="A17" s="312" t="s">
        <v>469</v>
      </c>
      <c r="B17" s="290"/>
      <c r="C17" s="291"/>
      <c r="D17" s="290"/>
      <c r="E17" s="291"/>
      <c r="F17" s="290"/>
      <c r="G17" s="291"/>
      <c r="H17" s="290"/>
      <c r="I17" s="291"/>
      <c r="J17" s="290"/>
      <c r="K17" s="291"/>
      <c r="L17" s="232">
        <f t="shared" si="0"/>
        <v>0</v>
      </c>
      <c r="M17" s="232">
        <f t="shared" si="0"/>
        <v>0</v>
      </c>
      <c r="N17" s="232">
        <f t="shared" si="1"/>
        <v>0</v>
      </c>
    </row>
    <row r="18" spans="1:14" s="58" customFormat="1" ht="24.95" customHeight="1" x14ac:dyDescent="0.2">
      <c r="A18" s="312" t="s">
        <v>53</v>
      </c>
      <c r="B18" s="290"/>
      <c r="C18" s="291"/>
      <c r="D18" s="290"/>
      <c r="E18" s="291"/>
      <c r="F18" s="290"/>
      <c r="G18" s="291"/>
      <c r="H18" s="290"/>
      <c r="I18" s="291"/>
      <c r="J18" s="290"/>
      <c r="K18" s="291"/>
      <c r="L18" s="232">
        <f t="shared" si="0"/>
        <v>0</v>
      </c>
      <c r="M18" s="232">
        <f t="shared" si="0"/>
        <v>0</v>
      </c>
      <c r="N18" s="232">
        <f t="shared" si="1"/>
        <v>0</v>
      </c>
    </row>
    <row r="19" spans="1:14" s="58" customFormat="1" ht="24.95" customHeight="1" x14ac:dyDescent="0.2">
      <c r="A19" s="312" t="s">
        <v>54</v>
      </c>
      <c r="B19" s="290"/>
      <c r="C19" s="291"/>
      <c r="D19" s="290"/>
      <c r="E19" s="291"/>
      <c r="F19" s="290"/>
      <c r="G19" s="291"/>
      <c r="H19" s="290"/>
      <c r="I19" s="291"/>
      <c r="J19" s="290"/>
      <c r="K19" s="291"/>
      <c r="L19" s="232">
        <f t="shared" si="0"/>
        <v>0</v>
      </c>
      <c r="M19" s="232">
        <f t="shared" si="0"/>
        <v>0</v>
      </c>
      <c r="N19" s="232">
        <f t="shared" si="1"/>
        <v>0</v>
      </c>
    </row>
    <row r="20" spans="1:14" s="58" customFormat="1" ht="24.95" customHeight="1" x14ac:dyDescent="0.2">
      <c r="A20" s="312" t="s">
        <v>55</v>
      </c>
      <c r="B20" s="290"/>
      <c r="C20" s="291"/>
      <c r="D20" s="290"/>
      <c r="E20" s="291"/>
      <c r="F20" s="290"/>
      <c r="G20" s="291"/>
      <c r="H20" s="290"/>
      <c r="I20" s="291"/>
      <c r="J20" s="290"/>
      <c r="K20" s="291"/>
      <c r="L20" s="232">
        <f t="shared" si="0"/>
        <v>0</v>
      </c>
      <c r="M20" s="232">
        <f t="shared" si="0"/>
        <v>0</v>
      </c>
      <c r="N20" s="232">
        <f t="shared" si="1"/>
        <v>0</v>
      </c>
    </row>
    <row r="21" spans="1:14" s="58" customFormat="1" ht="24.95" customHeight="1" x14ac:dyDescent="0.2">
      <c r="A21" s="312" t="s">
        <v>56</v>
      </c>
      <c r="B21" s="290"/>
      <c r="C21" s="291"/>
      <c r="D21" s="290"/>
      <c r="E21" s="291"/>
      <c r="F21" s="290"/>
      <c r="G21" s="291"/>
      <c r="H21" s="290"/>
      <c r="I21" s="291"/>
      <c r="J21" s="290"/>
      <c r="K21" s="291"/>
      <c r="L21" s="232">
        <f t="shared" si="0"/>
        <v>0</v>
      </c>
      <c r="M21" s="232">
        <f t="shared" si="0"/>
        <v>0</v>
      </c>
      <c r="N21" s="232">
        <f t="shared" si="1"/>
        <v>0</v>
      </c>
    </row>
    <row r="22" spans="1:14" s="58" customFormat="1" ht="24.95" customHeight="1" x14ac:dyDescent="0.2">
      <c r="A22" s="312" t="s">
        <v>57</v>
      </c>
      <c r="B22" s="290"/>
      <c r="C22" s="291"/>
      <c r="D22" s="290"/>
      <c r="E22" s="291"/>
      <c r="F22" s="290"/>
      <c r="G22" s="291"/>
      <c r="H22" s="290"/>
      <c r="I22" s="291"/>
      <c r="J22" s="290"/>
      <c r="K22" s="291"/>
      <c r="L22" s="232">
        <f t="shared" si="0"/>
        <v>0</v>
      </c>
      <c r="M22" s="232">
        <f t="shared" si="0"/>
        <v>0</v>
      </c>
      <c r="N22" s="232">
        <f t="shared" si="1"/>
        <v>0</v>
      </c>
    </row>
    <row r="23" spans="1:14" s="58" customFormat="1" ht="24.95" customHeight="1" x14ac:dyDescent="0.2">
      <c r="A23" s="312" t="s">
        <v>58</v>
      </c>
      <c r="B23" s="290"/>
      <c r="C23" s="291"/>
      <c r="D23" s="290"/>
      <c r="E23" s="291"/>
      <c r="F23" s="290"/>
      <c r="G23" s="291"/>
      <c r="H23" s="290"/>
      <c r="I23" s="291"/>
      <c r="J23" s="290"/>
      <c r="K23" s="291"/>
      <c r="L23" s="232">
        <f t="shared" si="0"/>
        <v>0</v>
      </c>
      <c r="M23" s="232">
        <f t="shared" si="0"/>
        <v>0</v>
      </c>
      <c r="N23" s="232">
        <f t="shared" si="1"/>
        <v>0</v>
      </c>
    </row>
    <row r="24" spans="1:14" s="58" customFormat="1" ht="24.95" customHeight="1" x14ac:dyDescent="0.2">
      <c r="A24" s="312" t="s">
        <v>59</v>
      </c>
      <c r="B24" s="290"/>
      <c r="C24" s="291"/>
      <c r="D24" s="290"/>
      <c r="E24" s="291"/>
      <c r="F24" s="290"/>
      <c r="G24" s="291"/>
      <c r="H24" s="290"/>
      <c r="I24" s="291"/>
      <c r="J24" s="290"/>
      <c r="K24" s="291"/>
      <c r="L24" s="232">
        <f t="shared" si="0"/>
        <v>0</v>
      </c>
      <c r="M24" s="232">
        <f t="shared" si="0"/>
        <v>0</v>
      </c>
      <c r="N24" s="232">
        <f t="shared" si="1"/>
        <v>0</v>
      </c>
    </row>
    <row r="25" spans="1:14" s="58" customFormat="1" ht="24.95" customHeight="1" x14ac:dyDescent="0.2">
      <c r="A25" s="312" t="s">
        <v>60</v>
      </c>
      <c r="B25" s="290"/>
      <c r="C25" s="291"/>
      <c r="D25" s="290"/>
      <c r="E25" s="291"/>
      <c r="F25" s="290"/>
      <c r="G25" s="291"/>
      <c r="H25" s="290"/>
      <c r="I25" s="291"/>
      <c r="J25" s="290"/>
      <c r="K25" s="291"/>
      <c r="L25" s="232">
        <f t="shared" si="0"/>
        <v>0</v>
      </c>
      <c r="M25" s="232">
        <f t="shared" si="0"/>
        <v>0</v>
      </c>
      <c r="N25" s="232">
        <f t="shared" si="1"/>
        <v>0</v>
      </c>
    </row>
    <row r="26" spans="1:14" s="58" customFormat="1" ht="24.95" customHeight="1" x14ac:dyDescent="0.2">
      <c r="A26" s="312" t="s">
        <v>61</v>
      </c>
      <c r="B26" s="290"/>
      <c r="C26" s="291"/>
      <c r="D26" s="290"/>
      <c r="E26" s="291"/>
      <c r="F26" s="290"/>
      <c r="G26" s="291"/>
      <c r="H26" s="290"/>
      <c r="I26" s="291"/>
      <c r="J26" s="290"/>
      <c r="K26" s="291"/>
      <c r="L26" s="232">
        <f t="shared" si="0"/>
        <v>0</v>
      </c>
      <c r="M26" s="232">
        <f t="shared" si="0"/>
        <v>0</v>
      </c>
      <c r="N26" s="232">
        <f t="shared" si="1"/>
        <v>0</v>
      </c>
    </row>
    <row r="27" spans="1:14" s="58" customFormat="1" ht="24.95" customHeight="1" x14ac:dyDescent="0.2">
      <c r="A27" s="312" t="s">
        <v>62</v>
      </c>
      <c r="B27" s="290"/>
      <c r="C27" s="291"/>
      <c r="D27" s="290"/>
      <c r="E27" s="291"/>
      <c r="F27" s="290"/>
      <c r="G27" s="291"/>
      <c r="H27" s="290"/>
      <c r="I27" s="291"/>
      <c r="J27" s="290"/>
      <c r="K27" s="291"/>
      <c r="L27" s="232">
        <f t="shared" si="0"/>
        <v>0</v>
      </c>
      <c r="M27" s="232">
        <f t="shared" si="0"/>
        <v>0</v>
      </c>
      <c r="N27" s="232">
        <f t="shared" si="1"/>
        <v>0</v>
      </c>
    </row>
    <row r="28" spans="1:14" s="58" customFormat="1" ht="24.95" customHeight="1" x14ac:dyDescent="0.2">
      <c r="A28" s="312" t="s">
        <v>63</v>
      </c>
      <c r="B28" s="290"/>
      <c r="C28" s="291"/>
      <c r="D28" s="290"/>
      <c r="E28" s="291"/>
      <c r="F28" s="290"/>
      <c r="G28" s="291"/>
      <c r="H28" s="290"/>
      <c r="I28" s="291"/>
      <c r="J28" s="290"/>
      <c r="K28" s="291"/>
      <c r="L28" s="232">
        <f t="shared" si="0"/>
        <v>0</v>
      </c>
      <c r="M28" s="232">
        <f t="shared" si="0"/>
        <v>0</v>
      </c>
      <c r="N28" s="232">
        <f t="shared" si="1"/>
        <v>0</v>
      </c>
    </row>
    <row r="29" spans="1:14" s="58" customFormat="1" ht="24.95" customHeight="1" x14ac:dyDescent="0.2">
      <c r="A29" s="312" t="s">
        <v>64</v>
      </c>
      <c r="B29" s="290"/>
      <c r="C29" s="291"/>
      <c r="D29" s="290"/>
      <c r="E29" s="291"/>
      <c r="F29" s="290"/>
      <c r="G29" s="291"/>
      <c r="H29" s="290"/>
      <c r="I29" s="291"/>
      <c r="J29" s="290"/>
      <c r="K29" s="291"/>
      <c r="L29" s="232">
        <f t="shared" si="0"/>
        <v>0</v>
      </c>
      <c r="M29" s="232">
        <f t="shared" si="0"/>
        <v>0</v>
      </c>
      <c r="N29" s="232">
        <f t="shared" si="1"/>
        <v>0</v>
      </c>
    </row>
    <row r="30" spans="1:14" s="58" customFormat="1" ht="24.95" customHeight="1" x14ac:dyDescent="0.2">
      <c r="A30" s="312" t="s">
        <v>65</v>
      </c>
      <c r="B30" s="290"/>
      <c r="C30" s="291"/>
      <c r="D30" s="290"/>
      <c r="E30" s="291"/>
      <c r="F30" s="290"/>
      <c r="G30" s="291"/>
      <c r="H30" s="290"/>
      <c r="I30" s="291"/>
      <c r="J30" s="290"/>
      <c r="K30" s="291"/>
      <c r="L30" s="232">
        <f t="shared" si="0"/>
        <v>0</v>
      </c>
      <c r="M30" s="232">
        <f t="shared" si="0"/>
        <v>0</v>
      </c>
      <c r="N30" s="232">
        <f t="shared" si="1"/>
        <v>0</v>
      </c>
    </row>
    <row r="31" spans="1:14" s="58" customFormat="1" ht="24.95" customHeight="1" x14ac:dyDescent="0.2">
      <c r="A31" s="312" t="s">
        <v>66</v>
      </c>
      <c r="B31" s="290"/>
      <c r="C31" s="291"/>
      <c r="D31" s="290"/>
      <c r="E31" s="291"/>
      <c r="F31" s="290"/>
      <c r="G31" s="291"/>
      <c r="H31" s="290"/>
      <c r="I31" s="291"/>
      <c r="J31" s="290"/>
      <c r="K31" s="291"/>
      <c r="L31" s="232">
        <f t="shared" si="0"/>
        <v>0</v>
      </c>
      <c r="M31" s="232">
        <f t="shared" si="0"/>
        <v>0</v>
      </c>
      <c r="N31" s="232">
        <f t="shared" si="1"/>
        <v>0</v>
      </c>
    </row>
    <row r="32" spans="1:14" s="58" customFormat="1" ht="24.95" customHeight="1" x14ac:dyDescent="0.2">
      <c r="A32" s="312" t="s">
        <v>67</v>
      </c>
      <c r="B32" s="290"/>
      <c r="C32" s="291"/>
      <c r="D32" s="290"/>
      <c r="E32" s="291"/>
      <c r="F32" s="290"/>
      <c r="G32" s="291"/>
      <c r="H32" s="290"/>
      <c r="I32" s="291"/>
      <c r="J32" s="290"/>
      <c r="K32" s="291"/>
      <c r="L32" s="232">
        <f t="shared" si="0"/>
        <v>0</v>
      </c>
      <c r="M32" s="232">
        <f t="shared" si="0"/>
        <v>0</v>
      </c>
      <c r="N32" s="232">
        <f t="shared" si="1"/>
        <v>0</v>
      </c>
    </row>
    <row r="33" spans="1:14" s="58" customFormat="1" ht="24.95" customHeight="1" x14ac:dyDescent="0.2">
      <c r="A33" s="312" t="s">
        <v>412</v>
      </c>
      <c r="B33" s="290"/>
      <c r="C33" s="291"/>
      <c r="D33" s="290"/>
      <c r="E33" s="291"/>
      <c r="F33" s="290"/>
      <c r="G33" s="291"/>
      <c r="H33" s="290"/>
      <c r="I33" s="291"/>
      <c r="J33" s="290"/>
      <c r="K33" s="291"/>
      <c r="L33" s="232">
        <f t="shared" si="0"/>
        <v>0</v>
      </c>
      <c r="M33" s="232">
        <f t="shared" si="0"/>
        <v>0</v>
      </c>
      <c r="N33" s="232">
        <f t="shared" si="1"/>
        <v>0</v>
      </c>
    </row>
    <row r="34" spans="1:14" s="58" customFormat="1" ht="24.95" customHeight="1" x14ac:dyDescent="0.2">
      <c r="A34" s="312" t="s">
        <v>413</v>
      </c>
      <c r="B34" s="290"/>
      <c r="C34" s="291"/>
      <c r="D34" s="290"/>
      <c r="E34" s="291"/>
      <c r="F34" s="290"/>
      <c r="G34" s="291"/>
      <c r="H34" s="290"/>
      <c r="I34" s="291"/>
      <c r="J34" s="290"/>
      <c r="K34" s="291"/>
      <c r="L34" s="232">
        <f t="shared" si="0"/>
        <v>0</v>
      </c>
      <c r="M34" s="232">
        <f t="shared" si="0"/>
        <v>0</v>
      </c>
      <c r="N34" s="232">
        <f t="shared" si="1"/>
        <v>0</v>
      </c>
    </row>
    <row r="35" spans="1:14" s="58" customFormat="1" ht="24.95" customHeight="1" x14ac:dyDescent="0.2">
      <c r="A35" s="312" t="s">
        <v>414</v>
      </c>
      <c r="B35" s="290"/>
      <c r="C35" s="291"/>
      <c r="D35" s="290"/>
      <c r="E35" s="291"/>
      <c r="F35" s="290"/>
      <c r="G35" s="291"/>
      <c r="H35" s="290"/>
      <c r="I35" s="291"/>
      <c r="J35" s="290"/>
      <c r="K35" s="291"/>
      <c r="L35" s="232">
        <f t="shared" si="0"/>
        <v>0</v>
      </c>
      <c r="M35" s="232">
        <f t="shared" si="0"/>
        <v>0</v>
      </c>
      <c r="N35" s="232">
        <f t="shared" si="1"/>
        <v>0</v>
      </c>
    </row>
    <row r="36" spans="1:14" s="58" customFormat="1" ht="24.95" customHeight="1" x14ac:dyDescent="0.2">
      <c r="A36" s="312" t="s">
        <v>68</v>
      </c>
      <c r="B36" s="290"/>
      <c r="C36" s="291"/>
      <c r="D36" s="290"/>
      <c r="E36" s="291"/>
      <c r="F36" s="290"/>
      <c r="G36" s="291"/>
      <c r="H36" s="290"/>
      <c r="I36" s="291"/>
      <c r="J36" s="290"/>
      <c r="K36" s="291"/>
      <c r="L36" s="232">
        <f t="shared" si="0"/>
        <v>0</v>
      </c>
      <c r="M36" s="232">
        <f t="shared" si="0"/>
        <v>0</v>
      </c>
      <c r="N36" s="232">
        <f t="shared" si="1"/>
        <v>0</v>
      </c>
    </row>
    <row r="37" spans="1:14" s="58" customFormat="1" ht="24.95" customHeight="1" x14ac:dyDescent="0.2">
      <c r="A37" s="312" t="s">
        <v>415</v>
      </c>
      <c r="B37" s="290"/>
      <c r="C37" s="291"/>
      <c r="D37" s="290"/>
      <c r="E37" s="291"/>
      <c r="F37" s="290"/>
      <c r="G37" s="291"/>
      <c r="H37" s="290"/>
      <c r="I37" s="291"/>
      <c r="J37" s="290"/>
      <c r="K37" s="291"/>
      <c r="L37" s="232">
        <f t="shared" si="0"/>
        <v>0</v>
      </c>
      <c r="M37" s="232">
        <f t="shared" si="0"/>
        <v>0</v>
      </c>
      <c r="N37" s="232">
        <f t="shared" si="1"/>
        <v>0</v>
      </c>
    </row>
    <row r="38" spans="1:14" s="58" customFormat="1" ht="24.95" customHeight="1" x14ac:dyDescent="0.2">
      <c r="A38" s="312" t="s">
        <v>416</v>
      </c>
      <c r="B38" s="290"/>
      <c r="C38" s="291"/>
      <c r="D38" s="290"/>
      <c r="E38" s="291"/>
      <c r="F38" s="290"/>
      <c r="G38" s="291"/>
      <c r="H38" s="290"/>
      <c r="I38" s="291"/>
      <c r="J38" s="290"/>
      <c r="K38" s="291"/>
      <c r="L38" s="232">
        <f t="shared" si="0"/>
        <v>0</v>
      </c>
      <c r="M38" s="232">
        <f t="shared" si="0"/>
        <v>0</v>
      </c>
      <c r="N38" s="232">
        <f t="shared" si="1"/>
        <v>0</v>
      </c>
    </row>
    <row r="39" spans="1:14" s="58" customFormat="1" ht="24.95" customHeight="1" x14ac:dyDescent="0.2">
      <c r="A39" s="312" t="s">
        <v>417</v>
      </c>
      <c r="B39" s="290"/>
      <c r="C39" s="291"/>
      <c r="D39" s="290"/>
      <c r="E39" s="291"/>
      <c r="F39" s="290"/>
      <c r="G39" s="291"/>
      <c r="H39" s="290"/>
      <c r="I39" s="291"/>
      <c r="J39" s="290"/>
      <c r="K39" s="291"/>
      <c r="L39" s="232">
        <f t="shared" si="0"/>
        <v>0</v>
      </c>
      <c r="M39" s="232">
        <f t="shared" si="0"/>
        <v>0</v>
      </c>
      <c r="N39" s="232">
        <f t="shared" si="1"/>
        <v>0</v>
      </c>
    </row>
    <row r="40" spans="1:14" s="58" customFormat="1" ht="24.95" customHeight="1" x14ac:dyDescent="0.2">
      <c r="A40" s="312" t="s">
        <v>69</v>
      </c>
      <c r="B40" s="290"/>
      <c r="C40" s="291"/>
      <c r="D40" s="290"/>
      <c r="E40" s="291"/>
      <c r="F40" s="290"/>
      <c r="G40" s="291"/>
      <c r="H40" s="290"/>
      <c r="I40" s="291"/>
      <c r="J40" s="290"/>
      <c r="K40" s="291"/>
      <c r="L40" s="232">
        <f t="shared" si="0"/>
        <v>0</v>
      </c>
      <c r="M40" s="232">
        <f t="shared" si="0"/>
        <v>0</v>
      </c>
      <c r="N40" s="232">
        <f t="shared" si="1"/>
        <v>0</v>
      </c>
    </row>
    <row r="41" spans="1:14" s="58" customFormat="1" ht="24.95" customHeight="1" x14ac:dyDescent="0.2">
      <c r="A41" s="312" t="s">
        <v>70</v>
      </c>
      <c r="B41" s="290"/>
      <c r="C41" s="291"/>
      <c r="D41" s="290"/>
      <c r="E41" s="291"/>
      <c r="F41" s="290"/>
      <c r="G41" s="291"/>
      <c r="H41" s="290"/>
      <c r="I41" s="291"/>
      <c r="J41" s="290"/>
      <c r="K41" s="291"/>
      <c r="L41" s="232">
        <f t="shared" si="0"/>
        <v>0</v>
      </c>
      <c r="M41" s="232">
        <f t="shared" si="0"/>
        <v>0</v>
      </c>
      <c r="N41" s="232">
        <f t="shared" si="1"/>
        <v>0</v>
      </c>
    </row>
    <row r="42" spans="1:14" s="58" customFormat="1" ht="24.95" customHeight="1" x14ac:dyDescent="0.2">
      <c r="A42" s="312" t="s">
        <v>71</v>
      </c>
      <c r="B42" s="290"/>
      <c r="C42" s="291"/>
      <c r="D42" s="290"/>
      <c r="E42" s="291"/>
      <c r="F42" s="290"/>
      <c r="G42" s="291"/>
      <c r="H42" s="290"/>
      <c r="I42" s="291"/>
      <c r="J42" s="290"/>
      <c r="K42" s="291"/>
      <c r="L42" s="232">
        <f t="shared" si="0"/>
        <v>0</v>
      </c>
      <c r="M42" s="232">
        <f t="shared" si="0"/>
        <v>0</v>
      </c>
      <c r="N42" s="232">
        <f t="shared" si="1"/>
        <v>0</v>
      </c>
    </row>
    <row r="43" spans="1:14" s="58" customFormat="1" ht="24.95" customHeight="1" x14ac:dyDescent="0.2">
      <c r="A43" s="312" t="s">
        <v>72</v>
      </c>
      <c r="B43" s="290"/>
      <c r="C43" s="291"/>
      <c r="D43" s="290"/>
      <c r="E43" s="291"/>
      <c r="F43" s="290"/>
      <c r="G43" s="291"/>
      <c r="H43" s="290"/>
      <c r="I43" s="291"/>
      <c r="J43" s="290"/>
      <c r="K43" s="291"/>
      <c r="L43" s="232">
        <f t="shared" si="0"/>
        <v>0</v>
      </c>
      <c r="M43" s="232">
        <f t="shared" si="0"/>
        <v>0</v>
      </c>
      <c r="N43" s="232">
        <f t="shared" si="1"/>
        <v>0</v>
      </c>
    </row>
    <row r="44" spans="1:14" s="58" customFormat="1" ht="24.95" customHeight="1" x14ac:dyDescent="0.2">
      <c r="A44" s="312" t="s">
        <v>73</v>
      </c>
      <c r="B44" s="290"/>
      <c r="C44" s="291"/>
      <c r="D44" s="290"/>
      <c r="E44" s="291"/>
      <c r="F44" s="290"/>
      <c r="G44" s="291"/>
      <c r="H44" s="290"/>
      <c r="I44" s="291"/>
      <c r="J44" s="290"/>
      <c r="K44" s="291"/>
      <c r="L44" s="232">
        <f t="shared" si="0"/>
        <v>0</v>
      </c>
      <c r="M44" s="232">
        <f t="shared" si="0"/>
        <v>0</v>
      </c>
      <c r="N44" s="232">
        <f t="shared" si="1"/>
        <v>0</v>
      </c>
    </row>
    <row r="45" spans="1:14" s="58" customFormat="1" ht="24.95" customHeight="1" x14ac:dyDescent="0.2">
      <c r="A45" s="312" t="s">
        <v>418</v>
      </c>
      <c r="B45" s="290"/>
      <c r="C45" s="291"/>
      <c r="D45" s="290"/>
      <c r="E45" s="291"/>
      <c r="F45" s="290"/>
      <c r="G45" s="291"/>
      <c r="H45" s="290"/>
      <c r="I45" s="291"/>
      <c r="J45" s="290"/>
      <c r="K45" s="291"/>
      <c r="L45" s="232">
        <f t="shared" si="0"/>
        <v>0</v>
      </c>
      <c r="M45" s="232">
        <f t="shared" si="0"/>
        <v>0</v>
      </c>
      <c r="N45" s="232">
        <f t="shared" si="1"/>
        <v>0</v>
      </c>
    </row>
    <row r="46" spans="1:14" s="58" customFormat="1" ht="24.95" customHeight="1" x14ac:dyDescent="0.2">
      <c r="A46" s="312" t="s">
        <v>74</v>
      </c>
      <c r="B46" s="290"/>
      <c r="C46" s="291"/>
      <c r="D46" s="290"/>
      <c r="E46" s="291"/>
      <c r="F46" s="290"/>
      <c r="G46" s="291"/>
      <c r="H46" s="290"/>
      <c r="I46" s="291"/>
      <c r="J46" s="290"/>
      <c r="K46" s="291"/>
      <c r="L46" s="232">
        <f t="shared" si="0"/>
        <v>0</v>
      </c>
      <c r="M46" s="232">
        <f t="shared" si="0"/>
        <v>0</v>
      </c>
      <c r="N46" s="232">
        <f t="shared" si="1"/>
        <v>0</v>
      </c>
    </row>
    <row r="47" spans="1:14" s="58" customFormat="1" ht="24.95" customHeight="1" x14ac:dyDescent="0.2">
      <c r="A47" s="312" t="s">
        <v>75</v>
      </c>
      <c r="B47" s="292"/>
      <c r="C47" s="293"/>
      <c r="D47" s="292"/>
      <c r="E47" s="293"/>
      <c r="F47" s="292"/>
      <c r="G47" s="293"/>
      <c r="H47" s="292"/>
      <c r="I47" s="293"/>
      <c r="J47" s="292"/>
      <c r="K47" s="293"/>
      <c r="L47" s="233">
        <f t="shared" si="0"/>
        <v>0</v>
      </c>
      <c r="M47" s="233">
        <f t="shared" si="0"/>
        <v>0</v>
      </c>
      <c r="N47" s="233">
        <f t="shared" si="1"/>
        <v>0</v>
      </c>
    </row>
    <row r="48" spans="1:14" s="58" customFormat="1" ht="15" customHeight="1" x14ac:dyDescent="0.2">
      <c r="A48" s="57" t="s">
        <v>76</v>
      </c>
      <c r="B48" s="234">
        <f t="shared" ref="B48:K48" si="2">SUM(B4:B47)</f>
        <v>29.484027777777779</v>
      </c>
      <c r="C48" s="234">
        <f t="shared" si="2"/>
        <v>11.775</v>
      </c>
      <c r="D48" s="234">
        <f t="shared" si="2"/>
        <v>0</v>
      </c>
      <c r="E48" s="234">
        <f t="shared" si="2"/>
        <v>0</v>
      </c>
      <c r="F48" s="234">
        <f t="shared" si="2"/>
        <v>0</v>
      </c>
      <c r="G48" s="234">
        <f t="shared" si="2"/>
        <v>0</v>
      </c>
      <c r="H48" s="234">
        <f t="shared" si="2"/>
        <v>2.6041666666666665</v>
      </c>
      <c r="I48" s="234">
        <f t="shared" si="2"/>
        <v>3.6833333333333336</v>
      </c>
      <c r="J48" s="234">
        <f t="shared" si="2"/>
        <v>0.29166666666666669</v>
      </c>
      <c r="K48" s="234">
        <f t="shared" si="2"/>
        <v>0</v>
      </c>
      <c r="L48" s="234">
        <f>SUM(L4:L47)</f>
        <v>32.379861111111111</v>
      </c>
      <c r="M48" s="234">
        <f>SUM(M4:M47)</f>
        <v>15.458333333333334</v>
      </c>
      <c r="N48" s="234">
        <f>L48+M48</f>
        <v>47.838194444444447</v>
      </c>
    </row>
    <row r="49" spans="1:15" s="58" customFormat="1" ht="9.9499999999999993" customHeight="1" x14ac:dyDescent="0.2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6"/>
      <c r="M49" s="96"/>
    </row>
    <row r="50" spans="1:15" s="52" customFormat="1" ht="13.35" customHeight="1" x14ac:dyDescent="0.2">
      <c r="A50" s="50" t="s">
        <v>80</v>
      </c>
      <c r="B50" s="333"/>
      <c r="C50" s="333"/>
      <c r="D50" s="333"/>
      <c r="L50" s="97"/>
      <c r="M50" s="97"/>
    </row>
    <row r="51" spans="1:15" s="52" customFormat="1" ht="13.35" customHeight="1" x14ac:dyDescent="0.2">
      <c r="A51" s="50" t="s">
        <v>510</v>
      </c>
      <c r="L51" s="97"/>
      <c r="M51" s="97"/>
    </row>
    <row r="52" spans="1:15" s="52" customFormat="1" ht="13.35" customHeight="1" x14ac:dyDescent="0.2">
      <c r="A52" s="52" t="s">
        <v>511</v>
      </c>
      <c r="L52" s="97"/>
      <c r="M52" s="97"/>
    </row>
    <row r="53" spans="1:15" s="52" customFormat="1" ht="13.35" customHeight="1" x14ac:dyDescent="0.2">
      <c r="A53" s="52" t="s">
        <v>465</v>
      </c>
      <c r="L53" s="97"/>
      <c r="M53" s="97"/>
    </row>
    <row r="54" spans="1:15" s="52" customFormat="1" ht="13.35" customHeight="1" x14ac:dyDescent="0.3">
      <c r="A54" s="52" t="s">
        <v>503</v>
      </c>
      <c r="H54" s="51"/>
      <c r="I54" s="51"/>
      <c r="J54" s="51"/>
      <c r="K54" s="51"/>
      <c r="L54" s="51"/>
      <c r="M54" s="51"/>
    </row>
    <row r="55" spans="1:15" s="52" customFormat="1" ht="13.35" customHeight="1" x14ac:dyDescent="0.3">
      <c r="A55" s="52" t="s">
        <v>81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</row>
    <row r="56" spans="1:15" s="52" customFormat="1" ht="26.45" customHeight="1" x14ac:dyDescent="0.2">
      <c r="A56" s="443" t="s">
        <v>420</v>
      </c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3"/>
      <c r="M56" s="443"/>
      <c r="O56" s="91"/>
    </row>
    <row r="57" spans="1:15" s="52" customFormat="1" ht="13.5" x14ac:dyDescent="0.2">
      <c r="L57" s="97"/>
      <c r="M57" s="97"/>
    </row>
    <row r="58" spans="1:15" x14ac:dyDescent="0.2">
      <c r="O58" s="56"/>
    </row>
    <row r="59" spans="1:15" x14ac:dyDescent="0.2">
      <c r="O59" s="56"/>
    </row>
    <row r="60" spans="1:15" x14ac:dyDescent="0.2">
      <c r="O60" s="56"/>
    </row>
  </sheetData>
  <sheetProtection algorithmName="SHA-512" hashValue="dYk9HKhMZbjFxrm4adOw6jEi7nsWaP63gNqblxso8oCghrrWlSbFheuMHl6L5fft7SirazXAVuC03CcAlUBHtw==" saltValue="9hDkgq6djsmTQHGDmlyzyA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M60"/>
  <sheetViews>
    <sheetView showGridLines="0" workbookViewId="0">
      <pane xSplit="1" ySplit="3" topLeftCell="B43" activePane="bottomRight" state="frozen"/>
      <selection pane="topRight"/>
      <selection pane="bottomLeft"/>
      <selection pane="bottomRight" activeCell="B4" sqref="B4"/>
    </sheetView>
  </sheetViews>
  <sheetFormatPr defaultColWidth="9.140625" defaultRowHeight="15" x14ac:dyDescent="0.3"/>
  <cols>
    <col min="1" max="1" width="30.7109375" style="54" customWidth="1"/>
    <col min="2" max="5" width="14" style="54" customWidth="1"/>
    <col min="6" max="7" width="14" style="79" customWidth="1"/>
    <col min="8" max="8" width="14" style="56" customWidth="1"/>
    <col min="9" max="13" width="6.7109375" style="54" customWidth="1"/>
    <col min="14" max="16384" width="9.140625" style="54"/>
  </cols>
  <sheetData>
    <row r="1" spans="1:8" ht="39.950000000000003" customHeight="1" x14ac:dyDescent="0.3">
      <c r="A1" s="445" t="s">
        <v>461</v>
      </c>
      <c r="B1" s="445"/>
      <c r="C1" s="445"/>
      <c r="D1" s="445"/>
      <c r="E1" s="445"/>
      <c r="F1" s="445"/>
      <c r="G1" s="445"/>
      <c r="H1" s="445"/>
    </row>
    <row r="2" spans="1:8" s="46" customFormat="1" ht="15" customHeight="1" x14ac:dyDescent="0.15">
      <c r="A2" s="452" t="s">
        <v>207</v>
      </c>
      <c r="B2" s="452" t="s">
        <v>208</v>
      </c>
      <c r="C2" s="452"/>
      <c r="D2" s="452" t="s">
        <v>464</v>
      </c>
      <c r="E2" s="452"/>
      <c r="F2" s="452" t="s">
        <v>40</v>
      </c>
      <c r="G2" s="452"/>
      <c r="H2" s="452" t="s">
        <v>40</v>
      </c>
    </row>
    <row r="3" spans="1:8" s="46" customFormat="1" ht="15" customHeight="1" x14ac:dyDescent="0.15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452"/>
    </row>
    <row r="4" spans="1:8" s="46" customFormat="1" ht="24.95" customHeight="1" x14ac:dyDescent="0.15">
      <c r="A4" s="312" t="s">
        <v>43</v>
      </c>
      <c r="B4" s="288"/>
      <c r="C4" s="289"/>
      <c r="D4" s="288"/>
      <c r="E4" s="289"/>
      <c r="F4" s="231">
        <f>B4+D4</f>
        <v>0</v>
      </c>
      <c r="G4" s="231">
        <f>C4+E4</f>
        <v>0</v>
      </c>
      <c r="H4" s="231">
        <f>F4+G4</f>
        <v>0</v>
      </c>
    </row>
    <row r="5" spans="1:8" s="46" customFormat="1" ht="24.95" customHeight="1" x14ac:dyDescent="0.15">
      <c r="A5" s="312" t="s">
        <v>407</v>
      </c>
      <c r="B5" s="290"/>
      <c r="C5" s="291"/>
      <c r="D5" s="290"/>
      <c r="E5" s="291"/>
      <c r="F5" s="232">
        <f t="shared" ref="F5:G47" si="0">B5+D5</f>
        <v>0</v>
      </c>
      <c r="G5" s="232">
        <f t="shared" si="0"/>
        <v>0</v>
      </c>
      <c r="H5" s="232">
        <f t="shared" ref="H5:H47" si="1">F5+G5</f>
        <v>0</v>
      </c>
    </row>
    <row r="6" spans="1:8" s="46" customFormat="1" ht="24.95" customHeight="1" x14ac:dyDescent="0.15">
      <c r="A6" s="312" t="s">
        <v>408</v>
      </c>
      <c r="B6" s="290"/>
      <c r="C6" s="291"/>
      <c r="D6" s="290"/>
      <c r="E6" s="291"/>
      <c r="F6" s="232">
        <f t="shared" si="0"/>
        <v>0</v>
      </c>
      <c r="G6" s="232">
        <f t="shared" si="0"/>
        <v>0</v>
      </c>
      <c r="H6" s="232">
        <f t="shared" si="1"/>
        <v>0</v>
      </c>
    </row>
    <row r="7" spans="1:8" s="46" customFormat="1" ht="24.95" customHeight="1" x14ac:dyDescent="0.15">
      <c r="A7" s="312" t="s">
        <v>409</v>
      </c>
      <c r="B7" s="290"/>
      <c r="C7" s="291"/>
      <c r="D7" s="290"/>
      <c r="E7" s="291"/>
      <c r="F7" s="232">
        <f t="shared" si="0"/>
        <v>0</v>
      </c>
      <c r="G7" s="232">
        <f t="shared" si="0"/>
        <v>0</v>
      </c>
      <c r="H7" s="232">
        <f t="shared" si="1"/>
        <v>0</v>
      </c>
    </row>
    <row r="8" spans="1:8" s="46" customFormat="1" ht="24.95" customHeight="1" x14ac:dyDescent="0.15">
      <c r="A8" s="312" t="s">
        <v>410</v>
      </c>
      <c r="B8" s="290"/>
      <c r="C8" s="291"/>
      <c r="D8" s="290"/>
      <c r="E8" s="291"/>
      <c r="F8" s="232">
        <f t="shared" si="0"/>
        <v>0</v>
      </c>
      <c r="G8" s="232">
        <f t="shared" si="0"/>
        <v>0</v>
      </c>
      <c r="H8" s="232">
        <f t="shared" si="1"/>
        <v>0</v>
      </c>
    </row>
    <row r="9" spans="1:8" s="46" customFormat="1" ht="24.95" customHeight="1" x14ac:dyDescent="0.15">
      <c r="A9" s="312" t="s">
        <v>411</v>
      </c>
      <c r="B9" s="290"/>
      <c r="C9" s="291"/>
      <c r="D9" s="290"/>
      <c r="E9" s="291"/>
      <c r="F9" s="232">
        <f t="shared" si="0"/>
        <v>0</v>
      </c>
      <c r="G9" s="232">
        <f t="shared" si="0"/>
        <v>0</v>
      </c>
      <c r="H9" s="232">
        <f t="shared" si="1"/>
        <v>0</v>
      </c>
    </row>
    <row r="10" spans="1:8" s="46" customFormat="1" ht="24.95" customHeight="1" x14ac:dyDescent="0.15">
      <c r="A10" s="312" t="s">
        <v>44</v>
      </c>
      <c r="B10" s="290"/>
      <c r="C10" s="291"/>
      <c r="D10" s="290"/>
      <c r="E10" s="291"/>
      <c r="F10" s="232">
        <f t="shared" si="0"/>
        <v>0</v>
      </c>
      <c r="G10" s="232">
        <f t="shared" si="0"/>
        <v>0</v>
      </c>
      <c r="H10" s="232">
        <f t="shared" si="1"/>
        <v>0</v>
      </c>
    </row>
    <row r="11" spans="1:8" s="46" customFormat="1" ht="24.95" customHeight="1" x14ac:dyDescent="0.15">
      <c r="A11" s="312" t="s">
        <v>45</v>
      </c>
      <c r="B11" s="290"/>
      <c r="C11" s="291"/>
      <c r="D11" s="290"/>
      <c r="E11" s="291"/>
      <c r="F11" s="232">
        <f t="shared" si="0"/>
        <v>0</v>
      </c>
      <c r="G11" s="232">
        <f t="shared" si="0"/>
        <v>0</v>
      </c>
      <c r="H11" s="232">
        <f t="shared" si="1"/>
        <v>0</v>
      </c>
    </row>
    <row r="12" spans="1:8" s="46" customFormat="1" ht="24.95" customHeight="1" x14ac:dyDescent="0.15">
      <c r="A12" s="312" t="s">
        <v>46</v>
      </c>
      <c r="B12" s="290"/>
      <c r="C12" s="291"/>
      <c r="D12" s="290"/>
      <c r="E12" s="291"/>
      <c r="F12" s="232">
        <f t="shared" si="0"/>
        <v>0</v>
      </c>
      <c r="G12" s="232">
        <f t="shared" si="0"/>
        <v>0</v>
      </c>
      <c r="H12" s="232">
        <f t="shared" si="1"/>
        <v>0</v>
      </c>
    </row>
    <row r="13" spans="1:8" s="46" customFormat="1" ht="24.95" customHeight="1" x14ac:dyDescent="0.15">
      <c r="A13" s="312" t="s">
        <v>47</v>
      </c>
      <c r="B13" s="290"/>
      <c r="C13" s="291"/>
      <c r="D13" s="290"/>
      <c r="E13" s="291"/>
      <c r="F13" s="232">
        <f t="shared" si="0"/>
        <v>0</v>
      </c>
      <c r="G13" s="232">
        <f t="shared" si="0"/>
        <v>0</v>
      </c>
      <c r="H13" s="232">
        <f t="shared" si="1"/>
        <v>0</v>
      </c>
    </row>
    <row r="14" spans="1:8" s="46" customFormat="1" ht="24.95" customHeight="1" x14ac:dyDescent="0.15">
      <c r="A14" s="312" t="s">
        <v>48</v>
      </c>
      <c r="B14" s="290"/>
      <c r="C14" s="291"/>
      <c r="D14" s="290"/>
      <c r="E14" s="291"/>
      <c r="F14" s="232">
        <f t="shared" si="0"/>
        <v>0</v>
      </c>
      <c r="G14" s="232">
        <f t="shared" si="0"/>
        <v>0</v>
      </c>
      <c r="H14" s="232">
        <f t="shared" si="1"/>
        <v>0</v>
      </c>
    </row>
    <row r="15" spans="1:8" s="46" customFormat="1" ht="24.95" customHeight="1" x14ac:dyDescent="0.15">
      <c r="A15" s="312" t="s">
        <v>49</v>
      </c>
      <c r="B15" s="290"/>
      <c r="C15" s="291"/>
      <c r="D15" s="290"/>
      <c r="E15" s="291"/>
      <c r="F15" s="232">
        <f t="shared" si="0"/>
        <v>0</v>
      </c>
      <c r="G15" s="232">
        <f t="shared" si="0"/>
        <v>0</v>
      </c>
      <c r="H15" s="232">
        <f t="shared" si="1"/>
        <v>0</v>
      </c>
    </row>
    <row r="16" spans="1:8" s="46" customFormat="1" ht="24.95" customHeight="1" x14ac:dyDescent="0.15">
      <c r="A16" s="312" t="s">
        <v>50</v>
      </c>
      <c r="B16" s="290"/>
      <c r="C16" s="291"/>
      <c r="D16" s="290"/>
      <c r="E16" s="291"/>
      <c r="F16" s="232">
        <f t="shared" si="0"/>
        <v>0</v>
      </c>
      <c r="G16" s="232">
        <f t="shared" si="0"/>
        <v>0</v>
      </c>
      <c r="H16" s="232">
        <f t="shared" si="1"/>
        <v>0</v>
      </c>
    </row>
    <row r="17" spans="1:8" s="46" customFormat="1" ht="24.95" customHeight="1" x14ac:dyDescent="0.15">
      <c r="A17" s="312" t="s">
        <v>469</v>
      </c>
      <c r="B17" s="290"/>
      <c r="C17" s="291"/>
      <c r="D17" s="290"/>
      <c r="E17" s="291"/>
      <c r="F17" s="232">
        <f t="shared" si="0"/>
        <v>0</v>
      </c>
      <c r="G17" s="232">
        <f t="shared" si="0"/>
        <v>0</v>
      </c>
      <c r="H17" s="232">
        <f t="shared" si="1"/>
        <v>0</v>
      </c>
    </row>
    <row r="18" spans="1:8" s="46" customFormat="1" ht="24.95" customHeight="1" x14ac:dyDescent="0.15">
      <c r="A18" s="312" t="s">
        <v>53</v>
      </c>
      <c r="B18" s="290"/>
      <c r="C18" s="291"/>
      <c r="D18" s="290"/>
      <c r="E18" s="291"/>
      <c r="F18" s="232">
        <f t="shared" si="0"/>
        <v>0</v>
      </c>
      <c r="G18" s="232">
        <f t="shared" si="0"/>
        <v>0</v>
      </c>
      <c r="H18" s="232">
        <f t="shared" si="1"/>
        <v>0</v>
      </c>
    </row>
    <row r="19" spans="1:8" s="46" customFormat="1" ht="24.95" customHeight="1" x14ac:dyDescent="0.15">
      <c r="A19" s="312" t="s">
        <v>54</v>
      </c>
      <c r="B19" s="290"/>
      <c r="C19" s="291"/>
      <c r="D19" s="290"/>
      <c r="E19" s="291"/>
      <c r="F19" s="232">
        <f t="shared" si="0"/>
        <v>0</v>
      </c>
      <c r="G19" s="232">
        <f t="shared" si="0"/>
        <v>0</v>
      </c>
      <c r="H19" s="232">
        <f t="shared" si="1"/>
        <v>0</v>
      </c>
    </row>
    <row r="20" spans="1:8" s="46" customFormat="1" ht="24.95" customHeight="1" x14ac:dyDescent="0.15">
      <c r="A20" s="312" t="s">
        <v>55</v>
      </c>
      <c r="B20" s="290"/>
      <c r="C20" s="291"/>
      <c r="D20" s="290"/>
      <c r="E20" s="291"/>
      <c r="F20" s="232">
        <f t="shared" si="0"/>
        <v>0</v>
      </c>
      <c r="G20" s="232">
        <f t="shared" si="0"/>
        <v>0</v>
      </c>
      <c r="H20" s="232">
        <f t="shared" si="1"/>
        <v>0</v>
      </c>
    </row>
    <row r="21" spans="1:8" s="46" customFormat="1" ht="24.95" customHeight="1" x14ac:dyDescent="0.15">
      <c r="A21" s="312" t="s">
        <v>56</v>
      </c>
      <c r="B21" s="290"/>
      <c r="C21" s="291"/>
      <c r="D21" s="290"/>
      <c r="E21" s="291"/>
      <c r="F21" s="232">
        <f t="shared" si="0"/>
        <v>0</v>
      </c>
      <c r="G21" s="232">
        <f t="shared" si="0"/>
        <v>0</v>
      </c>
      <c r="H21" s="232">
        <f t="shared" si="1"/>
        <v>0</v>
      </c>
    </row>
    <row r="22" spans="1:8" s="46" customFormat="1" ht="24.95" customHeight="1" x14ac:dyDescent="0.15">
      <c r="A22" s="312" t="s">
        <v>57</v>
      </c>
      <c r="B22" s="290"/>
      <c r="C22" s="291"/>
      <c r="D22" s="290"/>
      <c r="E22" s="291"/>
      <c r="F22" s="232">
        <f t="shared" si="0"/>
        <v>0</v>
      </c>
      <c r="G22" s="232">
        <f t="shared" si="0"/>
        <v>0</v>
      </c>
      <c r="H22" s="232">
        <f t="shared" si="1"/>
        <v>0</v>
      </c>
    </row>
    <row r="23" spans="1:8" s="46" customFormat="1" ht="24.95" customHeight="1" x14ac:dyDescent="0.15">
      <c r="A23" s="312" t="s">
        <v>58</v>
      </c>
      <c r="B23" s="290"/>
      <c r="C23" s="291"/>
      <c r="D23" s="290"/>
      <c r="E23" s="291"/>
      <c r="F23" s="232">
        <f t="shared" si="0"/>
        <v>0</v>
      </c>
      <c r="G23" s="232">
        <f t="shared" si="0"/>
        <v>0</v>
      </c>
      <c r="H23" s="232">
        <f t="shared" si="1"/>
        <v>0</v>
      </c>
    </row>
    <row r="24" spans="1:8" s="46" customFormat="1" ht="24.95" customHeight="1" x14ac:dyDescent="0.15">
      <c r="A24" s="312" t="s">
        <v>59</v>
      </c>
      <c r="B24" s="290"/>
      <c r="C24" s="291"/>
      <c r="D24" s="290"/>
      <c r="E24" s="291"/>
      <c r="F24" s="232">
        <f t="shared" si="0"/>
        <v>0</v>
      </c>
      <c r="G24" s="232">
        <f t="shared" si="0"/>
        <v>0</v>
      </c>
      <c r="H24" s="232">
        <f t="shared" si="1"/>
        <v>0</v>
      </c>
    </row>
    <row r="25" spans="1:8" s="46" customFormat="1" ht="24.95" customHeight="1" x14ac:dyDescent="0.15">
      <c r="A25" s="312" t="s">
        <v>60</v>
      </c>
      <c r="B25" s="290"/>
      <c r="C25" s="291"/>
      <c r="D25" s="290"/>
      <c r="E25" s="291"/>
      <c r="F25" s="232">
        <f t="shared" si="0"/>
        <v>0</v>
      </c>
      <c r="G25" s="232">
        <f t="shared" si="0"/>
        <v>0</v>
      </c>
      <c r="H25" s="232">
        <f t="shared" si="1"/>
        <v>0</v>
      </c>
    </row>
    <row r="26" spans="1:8" s="46" customFormat="1" ht="24.95" customHeight="1" x14ac:dyDescent="0.15">
      <c r="A26" s="312" t="s">
        <v>61</v>
      </c>
      <c r="B26" s="290"/>
      <c r="C26" s="291"/>
      <c r="D26" s="290"/>
      <c r="E26" s="291"/>
      <c r="F26" s="232">
        <f t="shared" si="0"/>
        <v>0</v>
      </c>
      <c r="G26" s="232">
        <f t="shared" si="0"/>
        <v>0</v>
      </c>
      <c r="H26" s="232">
        <f t="shared" si="1"/>
        <v>0</v>
      </c>
    </row>
    <row r="27" spans="1:8" s="46" customFormat="1" ht="24.95" customHeight="1" x14ac:dyDescent="0.15">
      <c r="A27" s="312" t="s">
        <v>62</v>
      </c>
      <c r="B27" s="290"/>
      <c r="C27" s="291"/>
      <c r="D27" s="290"/>
      <c r="E27" s="291"/>
      <c r="F27" s="232">
        <f t="shared" si="0"/>
        <v>0</v>
      </c>
      <c r="G27" s="232">
        <f t="shared" si="0"/>
        <v>0</v>
      </c>
      <c r="H27" s="232">
        <f t="shared" si="1"/>
        <v>0</v>
      </c>
    </row>
    <row r="28" spans="1:8" s="46" customFormat="1" ht="24.95" customHeight="1" x14ac:dyDescent="0.15">
      <c r="A28" s="312" t="s">
        <v>63</v>
      </c>
      <c r="B28" s="290"/>
      <c r="C28" s="291"/>
      <c r="D28" s="290"/>
      <c r="E28" s="291"/>
      <c r="F28" s="232">
        <f t="shared" si="0"/>
        <v>0</v>
      </c>
      <c r="G28" s="232">
        <f t="shared" si="0"/>
        <v>0</v>
      </c>
      <c r="H28" s="232">
        <f t="shared" si="1"/>
        <v>0</v>
      </c>
    </row>
    <row r="29" spans="1:8" s="46" customFormat="1" ht="24.95" customHeight="1" x14ac:dyDescent="0.15">
      <c r="A29" s="312" t="s">
        <v>64</v>
      </c>
      <c r="B29" s="290"/>
      <c r="C29" s="291"/>
      <c r="D29" s="290"/>
      <c r="E29" s="291"/>
      <c r="F29" s="232">
        <f t="shared" si="0"/>
        <v>0</v>
      </c>
      <c r="G29" s="232">
        <f t="shared" si="0"/>
        <v>0</v>
      </c>
      <c r="H29" s="232">
        <f t="shared" si="1"/>
        <v>0</v>
      </c>
    </row>
    <row r="30" spans="1:8" s="46" customFormat="1" ht="24.95" customHeight="1" x14ac:dyDescent="0.15">
      <c r="A30" s="312" t="s">
        <v>65</v>
      </c>
      <c r="B30" s="290"/>
      <c r="C30" s="291"/>
      <c r="D30" s="290"/>
      <c r="E30" s="291"/>
      <c r="F30" s="232">
        <f t="shared" si="0"/>
        <v>0</v>
      </c>
      <c r="G30" s="232">
        <f t="shared" si="0"/>
        <v>0</v>
      </c>
      <c r="H30" s="232">
        <f t="shared" si="1"/>
        <v>0</v>
      </c>
    </row>
    <row r="31" spans="1:8" s="46" customFormat="1" ht="24.95" customHeight="1" x14ac:dyDescent="0.15">
      <c r="A31" s="312" t="s">
        <v>66</v>
      </c>
      <c r="B31" s="290"/>
      <c r="C31" s="291"/>
      <c r="D31" s="290"/>
      <c r="E31" s="291"/>
      <c r="F31" s="232">
        <f t="shared" si="0"/>
        <v>0</v>
      </c>
      <c r="G31" s="232">
        <f t="shared" si="0"/>
        <v>0</v>
      </c>
      <c r="H31" s="232">
        <f t="shared" si="1"/>
        <v>0</v>
      </c>
    </row>
    <row r="32" spans="1:8" s="46" customFormat="1" ht="24.95" customHeight="1" x14ac:dyDescent="0.15">
      <c r="A32" s="312" t="s">
        <v>67</v>
      </c>
      <c r="B32" s="290"/>
      <c r="C32" s="291"/>
      <c r="D32" s="290"/>
      <c r="E32" s="291"/>
      <c r="F32" s="232">
        <f t="shared" si="0"/>
        <v>0</v>
      </c>
      <c r="G32" s="232">
        <f t="shared" si="0"/>
        <v>0</v>
      </c>
      <c r="H32" s="232">
        <f t="shared" si="1"/>
        <v>0</v>
      </c>
    </row>
    <row r="33" spans="1:8" s="46" customFormat="1" ht="24.95" customHeight="1" x14ac:dyDescent="0.15">
      <c r="A33" s="312" t="s">
        <v>412</v>
      </c>
      <c r="B33" s="290"/>
      <c r="C33" s="291"/>
      <c r="D33" s="290"/>
      <c r="E33" s="291"/>
      <c r="F33" s="232">
        <f t="shared" si="0"/>
        <v>0</v>
      </c>
      <c r="G33" s="232">
        <f t="shared" si="0"/>
        <v>0</v>
      </c>
      <c r="H33" s="232">
        <f t="shared" si="1"/>
        <v>0</v>
      </c>
    </row>
    <row r="34" spans="1:8" s="46" customFormat="1" ht="24.95" customHeight="1" x14ac:dyDescent="0.15">
      <c r="A34" s="312" t="s">
        <v>413</v>
      </c>
      <c r="B34" s="290"/>
      <c r="C34" s="291"/>
      <c r="D34" s="290"/>
      <c r="E34" s="291"/>
      <c r="F34" s="232">
        <f t="shared" si="0"/>
        <v>0</v>
      </c>
      <c r="G34" s="232">
        <f t="shared" si="0"/>
        <v>0</v>
      </c>
      <c r="H34" s="232">
        <f t="shared" si="1"/>
        <v>0</v>
      </c>
    </row>
    <row r="35" spans="1:8" s="46" customFormat="1" ht="24.95" customHeight="1" x14ac:dyDescent="0.15">
      <c r="A35" s="312" t="s">
        <v>414</v>
      </c>
      <c r="B35" s="290"/>
      <c r="C35" s="291"/>
      <c r="D35" s="290"/>
      <c r="E35" s="291"/>
      <c r="F35" s="232">
        <f t="shared" si="0"/>
        <v>0</v>
      </c>
      <c r="G35" s="232">
        <f t="shared" si="0"/>
        <v>0</v>
      </c>
      <c r="H35" s="232">
        <f t="shared" si="1"/>
        <v>0</v>
      </c>
    </row>
    <row r="36" spans="1:8" s="46" customFormat="1" ht="24.95" customHeight="1" x14ac:dyDescent="0.15">
      <c r="A36" s="312" t="s">
        <v>68</v>
      </c>
      <c r="B36" s="290"/>
      <c r="C36" s="291"/>
      <c r="D36" s="290"/>
      <c r="E36" s="291"/>
      <c r="F36" s="232">
        <f t="shared" si="0"/>
        <v>0</v>
      </c>
      <c r="G36" s="232">
        <f t="shared" si="0"/>
        <v>0</v>
      </c>
      <c r="H36" s="232">
        <f t="shared" si="1"/>
        <v>0</v>
      </c>
    </row>
    <row r="37" spans="1:8" s="46" customFormat="1" ht="24.95" customHeight="1" x14ac:dyDescent="0.15">
      <c r="A37" s="312" t="s">
        <v>415</v>
      </c>
      <c r="B37" s="290"/>
      <c r="C37" s="291"/>
      <c r="D37" s="290"/>
      <c r="E37" s="291"/>
      <c r="F37" s="232">
        <f t="shared" si="0"/>
        <v>0</v>
      </c>
      <c r="G37" s="232">
        <f t="shared" si="0"/>
        <v>0</v>
      </c>
      <c r="H37" s="232">
        <f t="shared" si="1"/>
        <v>0</v>
      </c>
    </row>
    <row r="38" spans="1:8" s="46" customFormat="1" ht="24.95" customHeight="1" x14ac:dyDescent="0.15">
      <c r="A38" s="312" t="s">
        <v>416</v>
      </c>
      <c r="B38" s="290"/>
      <c r="C38" s="291"/>
      <c r="D38" s="290"/>
      <c r="E38" s="291"/>
      <c r="F38" s="232">
        <f t="shared" si="0"/>
        <v>0</v>
      </c>
      <c r="G38" s="232">
        <f t="shared" si="0"/>
        <v>0</v>
      </c>
      <c r="H38" s="232">
        <f t="shared" si="1"/>
        <v>0</v>
      </c>
    </row>
    <row r="39" spans="1:8" s="46" customFormat="1" ht="24.95" customHeight="1" x14ac:dyDescent="0.15">
      <c r="A39" s="312" t="s">
        <v>417</v>
      </c>
      <c r="B39" s="290"/>
      <c r="C39" s="291"/>
      <c r="D39" s="290"/>
      <c r="E39" s="291"/>
      <c r="F39" s="232">
        <f t="shared" si="0"/>
        <v>0</v>
      </c>
      <c r="G39" s="232">
        <f t="shared" si="0"/>
        <v>0</v>
      </c>
      <c r="H39" s="232">
        <f t="shared" si="1"/>
        <v>0</v>
      </c>
    </row>
    <row r="40" spans="1:8" s="46" customFormat="1" ht="24.95" customHeight="1" x14ac:dyDescent="0.15">
      <c r="A40" s="312" t="s">
        <v>69</v>
      </c>
      <c r="B40" s="290"/>
      <c r="C40" s="291"/>
      <c r="D40" s="290"/>
      <c r="E40" s="291"/>
      <c r="F40" s="232">
        <f t="shared" si="0"/>
        <v>0</v>
      </c>
      <c r="G40" s="232">
        <f t="shared" si="0"/>
        <v>0</v>
      </c>
      <c r="H40" s="232">
        <f t="shared" si="1"/>
        <v>0</v>
      </c>
    </row>
    <row r="41" spans="1:8" s="46" customFormat="1" ht="24.95" customHeight="1" x14ac:dyDescent="0.15">
      <c r="A41" s="312" t="s">
        <v>70</v>
      </c>
      <c r="B41" s="290"/>
      <c r="C41" s="291"/>
      <c r="D41" s="290"/>
      <c r="E41" s="291"/>
      <c r="F41" s="232">
        <f t="shared" si="0"/>
        <v>0</v>
      </c>
      <c r="G41" s="232">
        <f t="shared" si="0"/>
        <v>0</v>
      </c>
      <c r="H41" s="232">
        <f t="shared" si="1"/>
        <v>0</v>
      </c>
    </row>
    <row r="42" spans="1:8" s="46" customFormat="1" ht="24.95" customHeight="1" x14ac:dyDescent="0.15">
      <c r="A42" s="312" t="s">
        <v>71</v>
      </c>
      <c r="B42" s="290"/>
      <c r="C42" s="291"/>
      <c r="D42" s="290"/>
      <c r="E42" s="291"/>
      <c r="F42" s="232">
        <f t="shared" si="0"/>
        <v>0</v>
      </c>
      <c r="G42" s="232">
        <f t="shared" si="0"/>
        <v>0</v>
      </c>
      <c r="H42" s="232">
        <f t="shared" si="1"/>
        <v>0</v>
      </c>
    </row>
    <row r="43" spans="1:8" s="46" customFormat="1" ht="24.95" customHeight="1" x14ac:dyDescent="0.15">
      <c r="A43" s="312" t="s">
        <v>72</v>
      </c>
      <c r="B43" s="290"/>
      <c r="C43" s="291"/>
      <c r="D43" s="290"/>
      <c r="E43" s="291"/>
      <c r="F43" s="232">
        <f t="shared" si="0"/>
        <v>0</v>
      </c>
      <c r="G43" s="232">
        <f t="shared" si="0"/>
        <v>0</v>
      </c>
      <c r="H43" s="232">
        <f t="shared" si="1"/>
        <v>0</v>
      </c>
    </row>
    <row r="44" spans="1:8" s="46" customFormat="1" ht="24.95" customHeight="1" x14ac:dyDescent="0.15">
      <c r="A44" s="312" t="s">
        <v>73</v>
      </c>
      <c r="B44" s="290"/>
      <c r="C44" s="291"/>
      <c r="D44" s="290"/>
      <c r="E44" s="291"/>
      <c r="F44" s="232">
        <f t="shared" si="0"/>
        <v>0</v>
      </c>
      <c r="G44" s="232">
        <f t="shared" si="0"/>
        <v>0</v>
      </c>
      <c r="H44" s="232">
        <f t="shared" si="1"/>
        <v>0</v>
      </c>
    </row>
    <row r="45" spans="1:8" s="46" customFormat="1" ht="24.95" customHeight="1" x14ac:dyDescent="0.15">
      <c r="A45" s="312" t="s">
        <v>418</v>
      </c>
      <c r="B45" s="290"/>
      <c r="C45" s="291"/>
      <c r="D45" s="290"/>
      <c r="E45" s="291"/>
      <c r="F45" s="232">
        <f t="shared" si="0"/>
        <v>0</v>
      </c>
      <c r="G45" s="232">
        <f t="shared" si="0"/>
        <v>0</v>
      </c>
      <c r="H45" s="232">
        <f t="shared" si="1"/>
        <v>0</v>
      </c>
    </row>
    <row r="46" spans="1:8" s="46" customFormat="1" ht="24.95" customHeight="1" x14ac:dyDescent="0.15">
      <c r="A46" s="312" t="s">
        <v>74</v>
      </c>
      <c r="B46" s="290"/>
      <c r="C46" s="291"/>
      <c r="D46" s="290"/>
      <c r="E46" s="291"/>
      <c r="F46" s="232">
        <f t="shared" si="0"/>
        <v>0</v>
      </c>
      <c r="G46" s="232">
        <f t="shared" si="0"/>
        <v>0</v>
      </c>
      <c r="H46" s="232">
        <f t="shared" si="1"/>
        <v>0</v>
      </c>
    </row>
    <row r="47" spans="1:8" s="46" customFormat="1" ht="24.95" customHeight="1" x14ac:dyDescent="0.15">
      <c r="A47" s="312" t="s">
        <v>75</v>
      </c>
      <c r="B47" s="292"/>
      <c r="C47" s="293"/>
      <c r="D47" s="292"/>
      <c r="E47" s="293"/>
      <c r="F47" s="233">
        <f t="shared" si="0"/>
        <v>0</v>
      </c>
      <c r="G47" s="233">
        <f t="shared" si="0"/>
        <v>0</v>
      </c>
      <c r="H47" s="233">
        <f t="shared" si="1"/>
        <v>0</v>
      </c>
    </row>
    <row r="48" spans="1:8" s="46" customFormat="1" ht="15" customHeight="1" x14ac:dyDescent="0.15">
      <c r="A48" s="57" t="s">
        <v>76</v>
      </c>
      <c r="B48" s="234">
        <f t="shared" ref="B48:G48" si="2">SUM(B4:B47)</f>
        <v>0</v>
      </c>
      <c r="C48" s="234">
        <f t="shared" si="2"/>
        <v>0</v>
      </c>
      <c r="D48" s="234">
        <f t="shared" si="2"/>
        <v>0</v>
      </c>
      <c r="E48" s="234">
        <f t="shared" si="2"/>
        <v>0</v>
      </c>
      <c r="F48" s="234">
        <f t="shared" si="2"/>
        <v>0</v>
      </c>
      <c r="G48" s="234">
        <f t="shared" si="2"/>
        <v>0</v>
      </c>
      <c r="H48" s="234">
        <f>F48+G48</f>
        <v>0</v>
      </c>
    </row>
    <row r="49" spans="1:13" s="46" customFormat="1" ht="9.9499999999999993" customHeight="1" x14ac:dyDescent="0.15">
      <c r="A49" s="62"/>
      <c r="B49" s="62"/>
      <c r="C49" s="62"/>
      <c r="D49" s="62"/>
      <c r="E49" s="62"/>
      <c r="F49" s="76"/>
      <c r="G49" s="76"/>
      <c r="H49" s="58"/>
    </row>
    <row r="50" spans="1:13" s="51" customFormat="1" ht="12" customHeight="1" x14ac:dyDescent="0.3">
      <c r="A50" s="50" t="s">
        <v>80</v>
      </c>
      <c r="B50" s="333"/>
      <c r="C50" s="333"/>
      <c r="D50" s="333"/>
      <c r="F50" s="77"/>
      <c r="G50" s="77"/>
      <c r="H50" s="52"/>
    </row>
    <row r="51" spans="1:13" s="98" customFormat="1" ht="12" customHeight="1" x14ac:dyDescent="0.3">
      <c r="A51" s="319" t="s">
        <v>512</v>
      </c>
      <c r="F51" s="334"/>
      <c r="G51" s="334"/>
      <c r="H51" s="335"/>
    </row>
    <row r="52" spans="1:13" s="51" customFormat="1" ht="18.75" customHeight="1" x14ac:dyDescent="0.3">
      <c r="A52" s="51" t="s">
        <v>513</v>
      </c>
      <c r="F52" s="77"/>
      <c r="G52" s="77"/>
      <c r="H52" s="52"/>
    </row>
    <row r="53" spans="1:13" s="51" customFormat="1" ht="12" customHeight="1" x14ac:dyDescent="0.3">
      <c r="A53" s="52" t="s">
        <v>514</v>
      </c>
      <c r="F53" s="77"/>
      <c r="G53" s="77"/>
      <c r="H53" s="52"/>
    </row>
    <row r="54" spans="1:13" s="51" customFormat="1" ht="12" customHeight="1" x14ac:dyDescent="0.3">
      <c r="A54" s="52" t="s">
        <v>503</v>
      </c>
      <c r="B54" s="52"/>
      <c r="C54" s="52"/>
      <c r="D54" s="52"/>
      <c r="E54" s="52"/>
      <c r="F54" s="52"/>
      <c r="G54" s="52"/>
    </row>
    <row r="55" spans="1:13" s="51" customFormat="1" ht="12" customHeight="1" x14ac:dyDescent="0.3">
      <c r="A55" s="52" t="s">
        <v>81</v>
      </c>
    </row>
    <row r="56" spans="1:13" s="51" customFormat="1" ht="26.45" customHeight="1" x14ac:dyDescent="0.3">
      <c r="A56" s="443" t="s">
        <v>420</v>
      </c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3"/>
      <c r="M56" s="443"/>
    </row>
    <row r="57" spans="1:13" s="51" customFormat="1" ht="15.75" customHeight="1" x14ac:dyDescent="0.3">
      <c r="A57" s="52"/>
      <c r="F57" s="77"/>
      <c r="G57" s="77"/>
      <c r="H57" s="52"/>
    </row>
    <row r="58" spans="1:13" s="46" customFormat="1" x14ac:dyDescent="0.2">
      <c r="F58" s="79"/>
      <c r="G58" s="79"/>
      <c r="H58" s="56"/>
    </row>
    <row r="59" spans="1:13" s="46" customFormat="1" x14ac:dyDescent="0.2">
      <c r="F59" s="79"/>
      <c r="G59" s="79"/>
      <c r="H59" s="56"/>
    </row>
    <row r="60" spans="1:13" x14ac:dyDescent="0.3">
      <c r="A60" s="99"/>
    </row>
  </sheetData>
  <sheetProtection algorithmName="SHA-512" hashValue="qnzk1uWz5xVNkG7Vw9BMwK3wznEQdITFO+5oVwAp+EOsPJBmvOIfHWtJOEshOZesZCPHnkrhnRB2RJORPSckeQ==" saltValue="rzACD3SlU2Nc6ME1obLATQ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AD58"/>
  <sheetViews>
    <sheetView showGridLines="0" zoomScaleNormal="100" workbookViewId="0">
      <pane xSplit="1" ySplit="3" topLeftCell="Q10" activePane="bottomRight" state="frozen"/>
      <selection pane="topRight"/>
      <selection pane="bottomLeft"/>
      <selection pane="bottomRight" activeCell="X10" sqref="X10"/>
    </sheetView>
  </sheetViews>
  <sheetFormatPr defaultColWidth="9.140625" defaultRowHeight="15" x14ac:dyDescent="0.3"/>
  <cols>
    <col min="1" max="1" width="30.7109375" style="46" customWidth="1"/>
    <col min="2" max="27" width="8.7109375" style="46" customWidth="1"/>
    <col min="28" max="29" width="8.7109375" style="54" customWidth="1"/>
    <col min="30" max="30" width="8.7109375" style="56" customWidth="1"/>
    <col min="31" max="16384" width="9.140625" style="46"/>
  </cols>
  <sheetData>
    <row r="1" spans="1:30" s="58" customFormat="1" ht="30" customHeight="1" x14ac:dyDescent="0.2">
      <c r="A1" s="455" t="s">
        <v>15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</row>
    <row r="2" spans="1:30" ht="30" customHeight="1" x14ac:dyDescent="0.15">
      <c r="A2" s="452" t="s">
        <v>209</v>
      </c>
      <c r="B2" s="452" t="s">
        <v>210</v>
      </c>
      <c r="C2" s="452"/>
      <c r="D2" s="452" t="s">
        <v>211</v>
      </c>
      <c r="E2" s="452" t="s">
        <v>212</v>
      </c>
      <c r="F2" s="452" t="s">
        <v>213</v>
      </c>
      <c r="G2" s="452"/>
      <c r="H2" s="452" t="s">
        <v>214</v>
      </c>
      <c r="I2" s="452"/>
      <c r="J2" s="452" t="s">
        <v>215</v>
      </c>
      <c r="K2" s="452"/>
      <c r="L2" s="452" t="s">
        <v>216</v>
      </c>
      <c r="M2" s="452"/>
      <c r="N2" s="452" t="s">
        <v>217</v>
      </c>
      <c r="O2" s="452"/>
      <c r="P2" s="452" t="s">
        <v>218</v>
      </c>
      <c r="Q2" s="452"/>
      <c r="R2" s="452" t="s">
        <v>219</v>
      </c>
      <c r="S2" s="452"/>
      <c r="T2" s="452" t="s">
        <v>220</v>
      </c>
      <c r="U2" s="452"/>
      <c r="V2" s="452" t="s">
        <v>221</v>
      </c>
      <c r="W2" s="452"/>
      <c r="X2" s="452" t="s">
        <v>222</v>
      </c>
      <c r="Y2" s="452"/>
      <c r="Z2" s="452" t="s">
        <v>223</v>
      </c>
      <c r="AA2" s="452"/>
      <c r="AB2" s="452" t="s">
        <v>76</v>
      </c>
      <c r="AC2" s="452"/>
      <c r="AD2" s="452" t="s">
        <v>40</v>
      </c>
    </row>
    <row r="3" spans="1:30" ht="15" customHeight="1" x14ac:dyDescent="0.15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57" t="s">
        <v>41</v>
      </c>
      <c r="Y3" s="57" t="s">
        <v>42</v>
      </c>
      <c r="Z3" s="57" t="s">
        <v>41</v>
      </c>
      <c r="AA3" s="57" t="s">
        <v>42</v>
      </c>
      <c r="AB3" s="57" t="s">
        <v>41</v>
      </c>
      <c r="AC3" s="57" t="s">
        <v>42</v>
      </c>
      <c r="AD3" s="452"/>
    </row>
    <row r="4" spans="1:30" ht="24.95" customHeight="1" x14ac:dyDescent="0.15">
      <c r="A4" s="312" t="s">
        <v>43</v>
      </c>
      <c r="B4" s="342"/>
      <c r="C4" s="343"/>
      <c r="D4" s="342"/>
      <c r="E4" s="343"/>
      <c r="F4" s="342"/>
      <c r="G4" s="343"/>
      <c r="H4" s="342"/>
      <c r="I4" s="343"/>
      <c r="J4" s="342"/>
      <c r="K4" s="343"/>
      <c r="L4" s="342"/>
      <c r="M4" s="343"/>
      <c r="N4" s="342"/>
      <c r="O4" s="343"/>
      <c r="P4" s="342"/>
      <c r="Q4" s="343"/>
      <c r="R4" s="342"/>
      <c r="S4" s="343"/>
      <c r="T4" s="342"/>
      <c r="U4" s="343"/>
      <c r="V4" s="342"/>
      <c r="W4" s="343"/>
      <c r="X4" s="342"/>
      <c r="Y4" s="343"/>
      <c r="Z4" s="342"/>
      <c r="AA4" s="343"/>
      <c r="AB4" s="344">
        <f>B4+D4+F4+H4+J4+L4+N4+P4+R4+T4+V4+X4+Z4</f>
        <v>0</v>
      </c>
      <c r="AC4" s="344">
        <f>C4+E4+G4+I4+K4+M4+O4+Q4+S4+U4+W4+Y4+AA4</f>
        <v>0</v>
      </c>
      <c r="AD4" s="344">
        <f>AB4+AC4</f>
        <v>0</v>
      </c>
    </row>
    <row r="5" spans="1:30" ht="24.95" customHeight="1" x14ac:dyDescent="0.15">
      <c r="A5" s="312" t="s">
        <v>407</v>
      </c>
      <c r="B5" s="345"/>
      <c r="C5" s="346"/>
      <c r="D5" s="345"/>
      <c r="E5" s="346"/>
      <c r="F5" s="345"/>
      <c r="G5" s="346"/>
      <c r="H5" s="345"/>
      <c r="I5" s="346"/>
      <c r="J5" s="345"/>
      <c r="K5" s="346"/>
      <c r="L5" s="345"/>
      <c r="M5" s="346"/>
      <c r="N5" s="345"/>
      <c r="O5" s="346"/>
      <c r="P5" s="345"/>
      <c r="Q5" s="346"/>
      <c r="R5" s="345"/>
      <c r="S5" s="346"/>
      <c r="T5" s="345"/>
      <c r="U5" s="346"/>
      <c r="V5" s="345"/>
      <c r="W5" s="346"/>
      <c r="X5" s="345"/>
      <c r="Y5" s="346"/>
      <c r="Z5" s="345"/>
      <c r="AA5" s="346"/>
      <c r="AB5" s="347">
        <f t="shared" ref="AB5:AC47" si="0">B5+D5+F5+H5+J5+L5+N5+P5+R5+T5+V5+X5+Z5</f>
        <v>0</v>
      </c>
      <c r="AC5" s="347">
        <f t="shared" si="0"/>
        <v>0</v>
      </c>
      <c r="AD5" s="347">
        <f t="shared" ref="AD5:AD47" si="1">AB5+AC5</f>
        <v>0</v>
      </c>
    </row>
    <row r="6" spans="1:30" ht="24.95" customHeight="1" x14ac:dyDescent="0.15">
      <c r="A6" s="312" t="s">
        <v>408</v>
      </c>
      <c r="B6" s="345"/>
      <c r="C6" s="346"/>
      <c r="D6" s="345"/>
      <c r="E6" s="346"/>
      <c r="F6" s="345"/>
      <c r="G6" s="346">
        <v>3</v>
      </c>
      <c r="H6" s="345"/>
      <c r="I6" s="346"/>
      <c r="J6" s="345"/>
      <c r="K6" s="346"/>
      <c r="L6" s="345"/>
      <c r="M6" s="346"/>
      <c r="N6" s="345"/>
      <c r="O6" s="346"/>
      <c r="P6" s="345"/>
      <c r="Q6" s="346">
        <v>23</v>
      </c>
      <c r="R6" s="345"/>
      <c r="S6" s="346"/>
      <c r="T6" s="345"/>
      <c r="U6" s="346"/>
      <c r="V6" s="345"/>
      <c r="W6" s="346"/>
      <c r="X6" s="345"/>
      <c r="Y6" s="346"/>
      <c r="Z6" s="345"/>
      <c r="AA6" s="346"/>
      <c r="AB6" s="347">
        <f t="shared" si="0"/>
        <v>0</v>
      </c>
      <c r="AC6" s="347">
        <f t="shared" si="0"/>
        <v>26</v>
      </c>
      <c r="AD6" s="347">
        <f t="shared" si="1"/>
        <v>26</v>
      </c>
    </row>
    <row r="7" spans="1:30" ht="24.95" customHeight="1" x14ac:dyDescent="0.15">
      <c r="A7" s="312" t="s">
        <v>409</v>
      </c>
      <c r="B7" s="345"/>
      <c r="C7" s="346"/>
      <c r="D7" s="345"/>
      <c r="E7" s="346"/>
      <c r="F7" s="345"/>
      <c r="G7" s="346"/>
      <c r="H7" s="345"/>
      <c r="I7" s="346"/>
      <c r="J7" s="345"/>
      <c r="K7" s="346"/>
      <c r="L7" s="345"/>
      <c r="M7" s="346"/>
      <c r="N7" s="345"/>
      <c r="O7" s="346"/>
      <c r="P7" s="345"/>
      <c r="Q7" s="346"/>
      <c r="R7" s="345"/>
      <c r="S7" s="346"/>
      <c r="T7" s="345"/>
      <c r="U7" s="346"/>
      <c r="V7" s="345"/>
      <c r="W7" s="346"/>
      <c r="X7" s="345"/>
      <c r="Y7" s="346"/>
      <c r="Z7" s="345"/>
      <c r="AA7" s="346"/>
      <c r="AB7" s="347">
        <f t="shared" si="0"/>
        <v>0</v>
      </c>
      <c r="AC7" s="347">
        <f t="shared" si="0"/>
        <v>0</v>
      </c>
      <c r="AD7" s="347">
        <f t="shared" si="1"/>
        <v>0</v>
      </c>
    </row>
    <row r="8" spans="1:30" ht="24.95" customHeight="1" x14ac:dyDescent="0.15">
      <c r="A8" s="312" t="s">
        <v>410</v>
      </c>
      <c r="B8" s="345"/>
      <c r="C8" s="346"/>
      <c r="D8" s="345"/>
      <c r="E8" s="346"/>
      <c r="F8" s="345">
        <v>5</v>
      </c>
      <c r="G8" s="346"/>
      <c r="H8" s="345"/>
      <c r="I8" s="346"/>
      <c r="J8" s="345"/>
      <c r="K8" s="346"/>
      <c r="L8" s="345"/>
      <c r="M8" s="346"/>
      <c r="N8" s="345"/>
      <c r="O8" s="346"/>
      <c r="P8" s="345">
        <v>53.72</v>
      </c>
      <c r="Q8" s="346">
        <v>47.44</v>
      </c>
      <c r="R8" s="345"/>
      <c r="S8" s="346"/>
      <c r="T8" s="345"/>
      <c r="U8" s="346"/>
      <c r="V8" s="345"/>
      <c r="W8" s="346"/>
      <c r="X8" s="345"/>
      <c r="Y8" s="346"/>
      <c r="Z8" s="345">
        <v>5</v>
      </c>
      <c r="AA8" s="346">
        <v>6</v>
      </c>
      <c r="AB8" s="347">
        <f t="shared" si="0"/>
        <v>63.72</v>
      </c>
      <c r="AC8" s="347">
        <f t="shared" si="0"/>
        <v>53.44</v>
      </c>
      <c r="AD8" s="347">
        <f t="shared" si="1"/>
        <v>117.16</v>
      </c>
    </row>
    <row r="9" spans="1:30" ht="24.95" customHeight="1" x14ac:dyDescent="0.15">
      <c r="A9" s="312" t="s">
        <v>411</v>
      </c>
      <c r="B9" s="345"/>
      <c r="C9" s="346"/>
      <c r="D9" s="345"/>
      <c r="E9" s="346"/>
      <c r="F9" s="345"/>
      <c r="G9" s="346"/>
      <c r="H9" s="345"/>
      <c r="I9" s="346"/>
      <c r="J9" s="345"/>
      <c r="K9" s="346"/>
      <c r="L9" s="345"/>
      <c r="M9" s="346"/>
      <c r="N9" s="345"/>
      <c r="O9" s="346"/>
      <c r="P9" s="345"/>
      <c r="Q9" s="346"/>
      <c r="R9" s="345"/>
      <c r="S9" s="346"/>
      <c r="T9" s="345"/>
      <c r="U9" s="346"/>
      <c r="V9" s="345"/>
      <c r="W9" s="346"/>
      <c r="X9" s="345"/>
      <c r="Y9" s="346"/>
      <c r="Z9" s="345"/>
      <c r="AA9" s="346"/>
      <c r="AB9" s="347">
        <f t="shared" si="0"/>
        <v>0</v>
      </c>
      <c r="AC9" s="347">
        <f t="shared" si="0"/>
        <v>0</v>
      </c>
      <c r="AD9" s="347">
        <f t="shared" si="1"/>
        <v>0</v>
      </c>
    </row>
    <row r="10" spans="1:30" ht="24.95" customHeight="1" x14ac:dyDescent="0.15">
      <c r="A10" s="312" t="s">
        <v>44</v>
      </c>
      <c r="B10" s="345"/>
      <c r="C10" s="346"/>
      <c r="D10" s="345"/>
      <c r="E10" s="346">
        <v>19.940000000000001</v>
      </c>
      <c r="F10" s="345"/>
      <c r="G10" s="346">
        <v>31</v>
      </c>
      <c r="H10" s="345"/>
      <c r="I10" s="346">
        <v>381.42</v>
      </c>
      <c r="J10" s="345"/>
      <c r="K10" s="346"/>
      <c r="L10" s="345"/>
      <c r="M10" s="346">
        <v>16</v>
      </c>
      <c r="N10" s="345"/>
      <c r="O10" s="346"/>
      <c r="P10" s="345">
        <v>75</v>
      </c>
      <c r="Q10" s="346">
        <v>409.43</v>
      </c>
      <c r="R10" s="345"/>
      <c r="S10" s="346"/>
      <c r="T10" s="345"/>
      <c r="U10" s="346"/>
      <c r="V10" s="345"/>
      <c r="W10" s="346">
        <v>1</v>
      </c>
      <c r="X10" s="345"/>
      <c r="Y10" s="346">
        <v>1</v>
      </c>
      <c r="Z10" s="345">
        <v>13.05</v>
      </c>
      <c r="AA10" s="346">
        <v>105.11</v>
      </c>
      <c r="AB10" s="347">
        <f t="shared" si="0"/>
        <v>88.05</v>
      </c>
      <c r="AC10" s="347">
        <f t="shared" si="0"/>
        <v>964.9</v>
      </c>
      <c r="AD10" s="347">
        <f t="shared" si="1"/>
        <v>1052.95</v>
      </c>
    </row>
    <row r="11" spans="1:30" ht="24.95" customHeight="1" x14ac:dyDescent="0.15">
      <c r="A11" s="312" t="s">
        <v>45</v>
      </c>
      <c r="B11" s="345"/>
      <c r="C11" s="346"/>
      <c r="D11" s="345"/>
      <c r="E11" s="346"/>
      <c r="F11" s="345">
        <v>7</v>
      </c>
      <c r="G11" s="346"/>
      <c r="H11" s="345">
        <v>81.099999999999994</v>
      </c>
      <c r="I11" s="346">
        <v>127.03</v>
      </c>
      <c r="J11" s="345">
        <v>91</v>
      </c>
      <c r="K11" s="346">
        <v>89</v>
      </c>
      <c r="L11" s="345"/>
      <c r="M11" s="346">
        <v>30</v>
      </c>
      <c r="N11" s="345"/>
      <c r="O11" s="346"/>
      <c r="P11" s="345">
        <v>98</v>
      </c>
      <c r="Q11" s="346">
        <v>270.2</v>
      </c>
      <c r="R11" s="345"/>
      <c r="S11" s="346"/>
      <c r="T11" s="345"/>
      <c r="U11" s="346"/>
      <c r="V11" s="345">
        <v>3</v>
      </c>
      <c r="W11" s="346">
        <v>3</v>
      </c>
      <c r="X11" s="345">
        <v>0.21</v>
      </c>
      <c r="Y11" s="346"/>
      <c r="Z11" s="345">
        <v>26.29</v>
      </c>
      <c r="AA11" s="346">
        <v>72.709999999999994</v>
      </c>
      <c r="AB11" s="347">
        <f t="shared" si="0"/>
        <v>306.60000000000002</v>
      </c>
      <c r="AC11" s="347">
        <f t="shared" si="0"/>
        <v>591.94000000000005</v>
      </c>
      <c r="AD11" s="347">
        <f t="shared" si="1"/>
        <v>898.54000000000008</v>
      </c>
    </row>
    <row r="12" spans="1:30" ht="24.95" customHeight="1" x14ac:dyDescent="0.15">
      <c r="A12" s="312" t="s">
        <v>46</v>
      </c>
      <c r="B12" s="345"/>
      <c r="C12" s="346"/>
      <c r="D12" s="345"/>
      <c r="E12" s="346"/>
      <c r="F12" s="345"/>
      <c r="G12" s="346"/>
      <c r="H12" s="345">
        <v>0.56999999999999995</v>
      </c>
      <c r="I12" s="346">
        <v>0.28999999999999998</v>
      </c>
      <c r="J12" s="345"/>
      <c r="K12" s="346"/>
      <c r="L12" s="345"/>
      <c r="M12" s="346"/>
      <c r="N12" s="345"/>
      <c r="O12" s="346"/>
      <c r="P12" s="345">
        <v>23</v>
      </c>
      <c r="Q12" s="346">
        <v>21</v>
      </c>
      <c r="R12" s="345"/>
      <c r="S12" s="346"/>
      <c r="T12" s="345"/>
      <c r="U12" s="346"/>
      <c r="V12" s="345"/>
      <c r="W12" s="346"/>
      <c r="X12" s="345"/>
      <c r="Y12" s="346"/>
      <c r="Z12" s="345">
        <v>8.4700000000000006</v>
      </c>
      <c r="AA12" s="346">
        <v>11.36</v>
      </c>
      <c r="AB12" s="347">
        <f t="shared" si="0"/>
        <v>32.04</v>
      </c>
      <c r="AC12" s="347">
        <f t="shared" si="0"/>
        <v>32.65</v>
      </c>
      <c r="AD12" s="347">
        <f t="shared" si="1"/>
        <v>64.69</v>
      </c>
    </row>
    <row r="13" spans="1:30" ht="24.95" customHeight="1" x14ac:dyDescent="0.15">
      <c r="A13" s="312" t="s">
        <v>47</v>
      </c>
      <c r="B13" s="345"/>
      <c r="C13" s="346"/>
      <c r="D13" s="345"/>
      <c r="E13" s="346"/>
      <c r="F13" s="345"/>
      <c r="G13" s="346"/>
      <c r="H13" s="345"/>
      <c r="I13" s="346"/>
      <c r="J13" s="345"/>
      <c r="K13" s="346"/>
      <c r="L13" s="345"/>
      <c r="M13" s="346"/>
      <c r="N13" s="345"/>
      <c r="O13" s="346"/>
      <c r="P13" s="345"/>
      <c r="Q13" s="346"/>
      <c r="R13" s="345"/>
      <c r="S13" s="346"/>
      <c r="T13" s="345"/>
      <c r="U13" s="346"/>
      <c r="V13" s="345"/>
      <c r="W13" s="346"/>
      <c r="X13" s="345"/>
      <c r="Y13" s="346"/>
      <c r="Z13" s="345"/>
      <c r="AA13" s="346"/>
      <c r="AB13" s="347">
        <f t="shared" si="0"/>
        <v>0</v>
      </c>
      <c r="AC13" s="347">
        <f t="shared" si="0"/>
        <v>0</v>
      </c>
      <c r="AD13" s="347">
        <f t="shared" si="1"/>
        <v>0</v>
      </c>
    </row>
    <row r="14" spans="1:30" ht="24.95" customHeight="1" x14ac:dyDescent="0.15">
      <c r="A14" s="312" t="s">
        <v>48</v>
      </c>
      <c r="B14" s="345"/>
      <c r="C14" s="346"/>
      <c r="D14" s="345"/>
      <c r="E14" s="346"/>
      <c r="F14" s="345"/>
      <c r="G14" s="346"/>
      <c r="H14" s="345"/>
      <c r="I14" s="346"/>
      <c r="J14" s="345"/>
      <c r="K14" s="346"/>
      <c r="L14" s="345"/>
      <c r="M14" s="346"/>
      <c r="N14" s="345"/>
      <c r="O14" s="346"/>
      <c r="P14" s="345"/>
      <c r="Q14" s="346"/>
      <c r="R14" s="345"/>
      <c r="S14" s="346"/>
      <c r="T14" s="345"/>
      <c r="U14" s="346"/>
      <c r="V14" s="345"/>
      <c r="W14" s="346"/>
      <c r="X14" s="345"/>
      <c r="Y14" s="346"/>
      <c r="Z14" s="345"/>
      <c r="AA14" s="346"/>
      <c r="AB14" s="347">
        <f t="shared" si="0"/>
        <v>0</v>
      </c>
      <c r="AC14" s="347">
        <f t="shared" si="0"/>
        <v>0</v>
      </c>
      <c r="AD14" s="347">
        <f t="shared" si="1"/>
        <v>0</v>
      </c>
    </row>
    <row r="15" spans="1:30" ht="24.95" customHeight="1" x14ac:dyDescent="0.15">
      <c r="A15" s="312" t="s">
        <v>49</v>
      </c>
      <c r="B15" s="345"/>
      <c r="C15" s="346"/>
      <c r="D15" s="345"/>
      <c r="E15" s="346"/>
      <c r="F15" s="345"/>
      <c r="G15" s="346"/>
      <c r="H15" s="345"/>
      <c r="I15" s="346"/>
      <c r="J15" s="345"/>
      <c r="K15" s="346"/>
      <c r="L15" s="345"/>
      <c r="M15" s="346"/>
      <c r="N15" s="345"/>
      <c r="O15" s="346"/>
      <c r="P15" s="345"/>
      <c r="Q15" s="346"/>
      <c r="R15" s="345"/>
      <c r="S15" s="346"/>
      <c r="T15" s="345"/>
      <c r="U15" s="346"/>
      <c r="V15" s="345"/>
      <c r="W15" s="346"/>
      <c r="X15" s="345"/>
      <c r="Y15" s="346"/>
      <c r="Z15" s="345"/>
      <c r="AA15" s="346"/>
      <c r="AB15" s="347">
        <f t="shared" si="0"/>
        <v>0</v>
      </c>
      <c r="AC15" s="347">
        <f t="shared" si="0"/>
        <v>0</v>
      </c>
      <c r="AD15" s="347">
        <f t="shared" si="1"/>
        <v>0</v>
      </c>
    </row>
    <row r="16" spans="1:30" ht="24.95" customHeight="1" x14ac:dyDescent="0.15">
      <c r="A16" s="312" t="s">
        <v>50</v>
      </c>
      <c r="B16" s="345"/>
      <c r="C16" s="346"/>
      <c r="D16" s="345"/>
      <c r="E16" s="346"/>
      <c r="F16" s="345"/>
      <c r="G16" s="346"/>
      <c r="H16" s="345"/>
      <c r="I16" s="346"/>
      <c r="J16" s="345"/>
      <c r="K16" s="346"/>
      <c r="L16" s="345"/>
      <c r="M16" s="346"/>
      <c r="N16" s="345"/>
      <c r="O16" s="346"/>
      <c r="P16" s="345"/>
      <c r="Q16" s="346"/>
      <c r="R16" s="345"/>
      <c r="S16" s="346"/>
      <c r="T16" s="345"/>
      <c r="U16" s="346"/>
      <c r="V16" s="345"/>
      <c r="W16" s="346"/>
      <c r="X16" s="345"/>
      <c r="Y16" s="346"/>
      <c r="Z16" s="345"/>
      <c r="AA16" s="346"/>
      <c r="AB16" s="347">
        <f t="shared" si="0"/>
        <v>0</v>
      </c>
      <c r="AC16" s="347">
        <f t="shared" si="0"/>
        <v>0</v>
      </c>
      <c r="AD16" s="347">
        <f t="shared" si="1"/>
        <v>0</v>
      </c>
    </row>
    <row r="17" spans="1:30" ht="24.95" customHeight="1" x14ac:dyDescent="0.15">
      <c r="A17" s="312" t="s">
        <v>469</v>
      </c>
      <c r="B17" s="345"/>
      <c r="C17" s="346"/>
      <c r="D17" s="345"/>
      <c r="E17" s="346"/>
      <c r="F17" s="345"/>
      <c r="G17" s="346"/>
      <c r="H17" s="345"/>
      <c r="I17" s="346"/>
      <c r="J17" s="345"/>
      <c r="K17" s="346"/>
      <c r="L17" s="345"/>
      <c r="M17" s="346"/>
      <c r="N17" s="345"/>
      <c r="O17" s="346"/>
      <c r="P17" s="345"/>
      <c r="Q17" s="346"/>
      <c r="R17" s="345"/>
      <c r="S17" s="346"/>
      <c r="T17" s="345"/>
      <c r="U17" s="346"/>
      <c r="V17" s="345"/>
      <c r="W17" s="346"/>
      <c r="X17" s="345"/>
      <c r="Y17" s="346"/>
      <c r="Z17" s="345"/>
      <c r="AA17" s="346"/>
      <c r="AB17" s="347">
        <f t="shared" si="0"/>
        <v>0</v>
      </c>
      <c r="AC17" s="347">
        <f t="shared" si="0"/>
        <v>0</v>
      </c>
      <c r="AD17" s="347">
        <f t="shared" si="1"/>
        <v>0</v>
      </c>
    </row>
    <row r="18" spans="1:30" ht="24.95" customHeight="1" x14ac:dyDescent="0.15">
      <c r="A18" s="312" t="s">
        <v>53</v>
      </c>
      <c r="B18" s="345"/>
      <c r="C18" s="346"/>
      <c r="D18" s="345"/>
      <c r="E18" s="346"/>
      <c r="F18" s="345"/>
      <c r="G18" s="346"/>
      <c r="H18" s="345"/>
      <c r="I18" s="346"/>
      <c r="J18" s="345"/>
      <c r="K18" s="346"/>
      <c r="L18" s="345"/>
      <c r="M18" s="346"/>
      <c r="N18" s="345"/>
      <c r="O18" s="346"/>
      <c r="P18" s="345"/>
      <c r="Q18" s="346"/>
      <c r="R18" s="345"/>
      <c r="S18" s="346"/>
      <c r="T18" s="345"/>
      <c r="U18" s="346"/>
      <c r="V18" s="345"/>
      <c r="W18" s="346"/>
      <c r="X18" s="345"/>
      <c r="Y18" s="346"/>
      <c r="Z18" s="345"/>
      <c r="AA18" s="346"/>
      <c r="AB18" s="347">
        <f t="shared" si="0"/>
        <v>0</v>
      </c>
      <c r="AC18" s="347">
        <f t="shared" si="0"/>
        <v>0</v>
      </c>
      <c r="AD18" s="347">
        <f t="shared" si="1"/>
        <v>0</v>
      </c>
    </row>
    <row r="19" spans="1:30" ht="24.95" customHeight="1" x14ac:dyDescent="0.15">
      <c r="A19" s="312" t="s">
        <v>54</v>
      </c>
      <c r="B19" s="345"/>
      <c r="C19" s="346"/>
      <c r="D19" s="345"/>
      <c r="E19" s="346"/>
      <c r="F19" s="345"/>
      <c r="G19" s="346"/>
      <c r="H19" s="345"/>
      <c r="I19" s="346"/>
      <c r="J19" s="345"/>
      <c r="K19" s="346"/>
      <c r="L19" s="345"/>
      <c r="M19" s="346"/>
      <c r="N19" s="345"/>
      <c r="O19" s="346"/>
      <c r="P19" s="345">
        <v>101</v>
      </c>
      <c r="Q19" s="346">
        <v>70</v>
      </c>
      <c r="R19" s="345"/>
      <c r="S19" s="346"/>
      <c r="T19" s="345"/>
      <c r="U19" s="346"/>
      <c r="V19" s="345"/>
      <c r="W19" s="346"/>
      <c r="X19" s="345"/>
      <c r="Y19" s="346"/>
      <c r="Z19" s="345"/>
      <c r="AA19" s="346"/>
      <c r="AB19" s="347">
        <f t="shared" si="0"/>
        <v>101</v>
      </c>
      <c r="AC19" s="347">
        <f t="shared" si="0"/>
        <v>70</v>
      </c>
      <c r="AD19" s="347">
        <f t="shared" si="1"/>
        <v>171</v>
      </c>
    </row>
    <row r="20" spans="1:30" ht="24.95" customHeight="1" x14ac:dyDescent="0.15">
      <c r="A20" s="312" t="s">
        <v>55</v>
      </c>
      <c r="B20" s="345"/>
      <c r="C20" s="346">
        <v>11</v>
      </c>
      <c r="D20" s="345"/>
      <c r="E20" s="346"/>
      <c r="F20" s="345"/>
      <c r="G20" s="346">
        <v>15</v>
      </c>
      <c r="H20" s="345"/>
      <c r="I20" s="346">
        <v>59</v>
      </c>
      <c r="J20" s="345"/>
      <c r="K20" s="346">
        <v>1</v>
      </c>
      <c r="L20" s="345"/>
      <c r="M20" s="346"/>
      <c r="N20" s="345"/>
      <c r="O20" s="346"/>
      <c r="P20" s="345">
        <v>1548</v>
      </c>
      <c r="Q20" s="346">
        <v>1211</v>
      </c>
      <c r="R20" s="345"/>
      <c r="S20" s="346"/>
      <c r="T20" s="345"/>
      <c r="U20" s="346"/>
      <c r="V20" s="345"/>
      <c r="W20" s="346"/>
      <c r="X20" s="345"/>
      <c r="Y20" s="346"/>
      <c r="Z20" s="345">
        <v>1</v>
      </c>
      <c r="AA20" s="346">
        <v>2</v>
      </c>
      <c r="AB20" s="347">
        <f t="shared" si="0"/>
        <v>1549</v>
      </c>
      <c r="AC20" s="347">
        <f t="shared" si="0"/>
        <v>1299</v>
      </c>
      <c r="AD20" s="347">
        <f t="shared" si="1"/>
        <v>2848</v>
      </c>
    </row>
    <row r="21" spans="1:30" ht="24.95" customHeight="1" x14ac:dyDescent="0.15">
      <c r="A21" s="312" t="s">
        <v>56</v>
      </c>
      <c r="B21" s="345"/>
      <c r="C21" s="346"/>
      <c r="D21" s="345"/>
      <c r="E21" s="346"/>
      <c r="F21" s="345"/>
      <c r="G21" s="346"/>
      <c r="H21" s="345"/>
      <c r="I21" s="346"/>
      <c r="J21" s="345"/>
      <c r="K21" s="346"/>
      <c r="L21" s="345"/>
      <c r="M21" s="346"/>
      <c r="N21" s="345"/>
      <c r="O21" s="346"/>
      <c r="P21" s="345"/>
      <c r="Q21" s="346"/>
      <c r="R21" s="345"/>
      <c r="S21" s="346"/>
      <c r="T21" s="345"/>
      <c r="U21" s="346"/>
      <c r="V21" s="345"/>
      <c r="W21" s="346"/>
      <c r="X21" s="345"/>
      <c r="Y21" s="346"/>
      <c r="Z21" s="345"/>
      <c r="AA21" s="346"/>
      <c r="AB21" s="347">
        <f t="shared" si="0"/>
        <v>0</v>
      </c>
      <c r="AC21" s="347">
        <f t="shared" si="0"/>
        <v>0</v>
      </c>
      <c r="AD21" s="347">
        <f t="shared" si="1"/>
        <v>0</v>
      </c>
    </row>
    <row r="22" spans="1:30" ht="24.95" customHeight="1" x14ac:dyDescent="0.15">
      <c r="A22" s="312" t="s">
        <v>57</v>
      </c>
      <c r="B22" s="345"/>
      <c r="C22" s="346"/>
      <c r="D22" s="345"/>
      <c r="E22" s="346"/>
      <c r="F22" s="345"/>
      <c r="G22" s="346"/>
      <c r="H22" s="345"/>
      <c r="I22" s="346"/>
      <c r="J22" s="345"/>
      <c r="K22" s="346"/>
      <c r="L22" s="345"/>
      <c r="M22" s="346"/>
      <c r="N22" s="345"/>
      <c r="O22" s="346"/>
      <c r="P22" s="345"/>
      <c r="Q22" s="346"/>
      <c r="R22" s="345"/>
      <c r="S22" s="346"/>
      <c r="T22" s="345"/>
      <c r="U22" s="346"/>
      <c r="V22" s="345"/>
      <c r="W22" s="346"/>
      <c r="X22" s="345"/>
      <c r="Y22" s="346"/>
      <c r="Z22" s="345"/>
      <c r="AA22" s="346"/>
      <c r="AB22" s="347">
        <f t="shared" si="0"/>
        <v>0</v>
      </c>
      <c r="AC22" s="347">
        <f t="shared" si="0"/>
        <v>0</v>
      </c>
      <c r="AD22" s="347">
        <f t="shared" si="1"/>
        <v>0</v>
      </c>
    </row>
    <row r="23" spans="1:30" ht="24.95" customHeight="1" x14ac:dyDescent="0.15">
      <c r="A23" s="312" t="s">
        <v>58</v>
      </c>
      <c r="B23" s="345"/>
      <c r="C23" s="346"/>
      <c r="D23" s="345"/>
      <c r="E23" s="346"/>
      <c r="F23" s="345"/>
      <c r="G23" s="346"/>
      <c r="H23" s="345"/>
      <c r="I23" s="346"/>
      <c r="J23" s="345"/>
      <c r="K23" s="346"/>
      <c r="L23" s="345"/>
      <c r="M23" s="346"/>
      <c r="N23" s="345"/>
      <c r="O23" s="346"/>
      <c r="P23" s="345"/>
      <c r="Q23" s="346"/>
      <c r="R23" s="345"/>
      <c r="S23" s="346"/>
      <c r="T23" s="345"/>
      <c r="U23" s="346"/>
      <c r="V23" s="345"/>
      <c r="W23" s="346"/>
      <c r="X23" s="345"/>
      <c r="Y23" s="346"/>
      <c r="Z23" s="345"/>
      <c r="AA23" s="346"/>
      <c r="AB23" s="347">
        <f t="shared" si="0"/>
        <v>0</v>
      </c>
      <c r="AC23" s="347">
        <f t="shared" si="0"/>
        <v>0</v>
      </c>
      <c r="AD23" s="347">
        <f t="shared" si="1"/>
        <v>0</v>
      </c>
    </row>
    <row r="24" spans="1:30" ht="24.95" customHeight="1" x14ac:dyDescent="0.15">
      <c r="A24" s="312" t="s">
        <v>59</v>
      </c>
      <c r="B24" s="345"/>
      <c r="C24" s="346"/>
      <c r="D24" s="345"/>
      <c r="E24" s="346"/>
      <c r="F24" s="345"/>
      <c r="G24" s="346"/>
      <c r="H24" s="345"/>
      <c r="I24" s="346"/>
      <c r="J24" s="345"/>
      <c r="K24" s="346"/>
      <c r="L24" s="345"/>
      <c r="M24" s="346"/>
      <c r="N24" s="345"/>
      <c r="O24" s="346"/>
      <c r="P24" s="345"/>
      <c r="Q24" s="346"/>
      <c r="R24" s="345"/>
      <c r="S24" s="346"/>
      <c r="T24" s="345"/>
      <c r="U24" s="346"/>
      <c r="V24" s="345"/>
      <c r="W24" s="346"/>
      <c r="X24" s="345"/>
      <c r="Y24" s="346"/>
      <c r="Z24" s="345"/>
      <c r="AA24" s="346"/>
      <c r="AB24" s="347">
        <f t="shared" si="0"/>
        <v>0</v>
      </c>
      <c r="AC24" s="347">
        <f t="shared" si="0"/>
        <v>0</v>
      </c>
      <c r="AD24" s="347">
        <f t="shared" si="1"/>
        <v>0</v>
      </c>
    </row>
    <row r="25" spans="1:30" ht="24.95" customHeight="1" x14ac:dyDescent="0.15">
      <c r="A25" s="312" t="s">
        <v>60</v>
      </c>
      <c r="B25" s="345"/>
      <c r="C25" s="346"/>
      <c r="D25" s="345"/>
      <c r="E25" s="346"/>
      <c r="F25" s="345"/>
      <c r="G25" s="346"/>
      <c r="H25" s="345"/>
      <c r="I25" s="346"/>
      <c r="J25" s="345"/>
      <c r="K25" s="346"/>
      <c r="L25" s="345"/>
      <c r="M25" s="346"/>
      <c r="N25" s="345"/>
      <c r="O25" s="346"/>
      <c r="P25" s="345"/>
      <c r="Q25" s="346"/>
      <c r="R25" s="345"/>
      <c r="S25" s="346"/>
      <c r="T25" s="345"/>
      <c r="U25" s="346"/>
      <c r="V25" s="345"/>
      <c r="W25" s="346"/>
      <c r="X25" s="345"/>
      <c r="Y25" s="346"/>
      <c r="Z25" s="345"/>
      <c r="AA25" s="346"/>
      <c r="AB25" s="347">
        <f t="shared" si="0"/>
        <v>0</v>
      </c>
      <c r="AC25" s="347">
        <f t="shared" si="0"/>
        <v>0</v>
      </c>
      <c r="AD25" s="347">
        <f t="shared" si="1"/>
        <v>0</v>
      </c>
    </row>
    <row r="26" spans="1:30" ht="24.95" customHeight="1" x14ac:dyDescent="0.15">
      <c r="A26" s="312" t="s">
        <v>61</v>
      </c>
      <c r="B26" s="345"/>
      <c r="C26" s="346"/>
      <c r="D26" s="345"/>
      <c r="E26" s="346"/>
      <c r="F26" s="345"/>
      <c r="G26" s="346"/>
      <c r="H26" s="345"/>
      <c r="I26" s="346"/>
      <c r="J26" s="345"/>
      <c r="K26" s="346"/>
      <c r="L26" s="345"/>
      <c r="M26" s="346"/>
      <c r="N26" s="345"/>
      <c r="O26" s="346"/>
      <c r="P26" s="345"/>
      <c r="Q26" s="346"/>
      <c r="R26" s="345"/>
      <c r="S26" s="346"/>
      <c r="T26" s="345"/>
      <c r="U26" s="346"/>
      <c r="V26" s="345"/>
      <c r="W26" s="346"/>
      <c r="X26" s="345"/>
      <c r="Y26" s="346"/>
      <c r="Z26" s="345"/>
      <c r="AA26" s="346"/>
      <c r="AB26" s="347">
        <f t="shared" si="0"/>
        <v>0</v>
      </c>
      <c r="AC26" s="347">
        <f t="shared" si="0"/>
        <v>0</v>
      </c>
      <c r="AD26" s="347">
        <f t="shared" si="1"/>
        <v>0</v>
      </c>
    </row>
    <row r="27" spans="1:30" ht="24.95" customHeight="1" x14ac:dyDescent="0.15">
      <c r="A27" s="312" t="s">
        <v>62</v>
      </c>
      <c r="B27" s="345"/>
      <c r="C27" s="346"/>
      <c r="D27" s="345"/>
      <c r="E27" s="346"/>
      <c r="F27" s="345"/>
      <c r="G27" s="346"/>
      <c r="H27" s="345"/>
      <c r="I27" s="346"/>
      <c r="J27" s="345"/>
      <c r="K27" s="346"/>
      <c r="L27" s="345"/>
      <c r="M27" s="346"/>
      <c r="N27" s="345"/>
      <c r="O27" s="346"/>
      <c r="P27" s="345"/>
      <c r="Q27" s="346"/>
      <c r="R27" s="345"/>
      <c r="S27" s="346"/>
      <c r="T27" s="345"/>
      <c r="U27" s="346"/>
      <c r="V27" s="345"/>
      <c r="W27" s="346"/>
      <c r="X27" s="345"/>
      <c r="Y27" s="346"/>
      <c r="Z27" s="345"/>
      <c r="AA27" s="346"/>
      <c r="AB27" s="347">
        <f t="shared" si="0"/>
        <v>0</v>
      </c>
      <c r="AC27" s="347">
        <f t="shared" si="0"/>
        <v>0</v>
      </c>
      <c r="AD27" s="347">
        <f t="shared" si="1"/>
        <v>0</v>
      </c>
    </row>
    <row r="28" spans="1:30" ht="24.95" customHeight="1" x14ac:dyDescent="0.15">
      <c r="A28" s="312" t="s">
        <v>63</v>
      </c>
      <c r="B28" s="345"/>
      <c r="C28" s="346"/>
      <c r="D28" s="345"/>
      <c r="E28" s="346"/>
      <c r="F28" s="345"/>
      <c r="G28" s="346"/>
      <c r="H28" s="345"/>
      <c r="I28" s="346"/>
      <c r="J28" s="345"/>
      <c r="K28" s="346"/>
      <c r="L28" s="345"/>
      <c r="M28" s="346"/>
      <c r="N28" s="345"/>
      <c r="O28" s="346"/>
      <c r="P28" s="345"/>
      <c r="Q28" s="346"/>
      <c r="R28" s="345"/>
      <c r="S28" s="346"/>
      <c r="T28" s="345"/>
      <c r="U28" s="346"/>
      <c r="V28" s="345"/>
      <c r="W28" s="346"/>
      <c r="X28" s="345"/>
      <c r="Y28" s="346"/>
      <c r="Z28" s="345"/>
      <c r="AA28" s="346"/>
      <c r="AB28" s="347">
        <f t="shared" si="0"/>
        <v>0</v>
      </c>
      <c r="AC28" s="347">
        <f t="shared" si="0"/>
        <v>0</v>
      </c>
      <c r="AD28" s="347">
        <f t="shared" si="1"/>
        <v>0</v>
      </c>
    </row>
    <row r="29" spans="1:30" ht="24.95" customHeight="1" x14ac:dyDescent="0.15">
      <c r="A29" s="312" t="s">
        <v>64</v>
      </c>
      <c r="B29" s="345"/>
      <c r="C29" s="346"/>
      <c r="D29" s="345"/>
      <c r="E29" s="346"/>
      <c r="F29" s="345"/>
      <c r="G29" s="346"/>
      <c r="H29" s="345"/>
      <c r="I29" s="346"/>
      <c r="J29" s="345"/>
      <c r="K29" s="346"/>
      <c r="L29" s="345"/>
      <c r="M29" s="346"/>
      <c r="N29" s="345"/>
      <c r="O29" s="346"/>
      <c r="P29" s="345"/>
      <c r="Q29" s="346"/>
      <c r="R29" s="345"/>
      <c r="S29" s="346"/>
      <c r="T29" s="345"/>
      <c r="U29" s="346"/>
      <c r="V29" s="345"/>
      <c r="W29" s="346"/>
      <c r="X29" s="345"/>
      <c r="Y29" s="346"/>
      <c r="Z29" s="345"/>
      <c r="AA29" s="346"/>
      <c r="AB29" s="347">
        <f t="shared" si="0"/>
        <v>0</v>
      </c>
      <c r="AC29" s="347">
        <f t="shared" si="0"/>
        <v>0</v>
      </c>
      <c r="AD29" s="347">
        <f t="shared" si="1"/>
        <v>0</v>
      </c>
    </row>
    <row r="30" spans="1:30" ht="24.95" customHeight="1" x14ac:dyDescent="0.15">
      <c r="A30" s="312" t="s">
        <v>65</v>
      </c>
      <c r="B30" s="345"/>
      <c r="C30" s="346"/>
      <c r="D30" s="345"/>
      <c r="E30" s="346"/>
      <c r="F30" s="345"/>
      <c r="G30" s="346"/>
      <c r="H30" s="345"/>
      <c r="I30" s="346"/>
      <c r="J30" s="345"/>
      <c r="K30" s="346"/>
      <c r="L30" s="345"/>
      <c r="M30" s="346"/>
      <c r="N30" s="345"/>
      <c r="O30" s="346"/>
      <c r="P30" s="345"/>
      <c r="Q30" s="346"/>
      <c r="R30" s="345"/>
      <c r="S30" s="346"/>
      <c r="T30" s="345"/>
      <c r="U30" s="346"/>
      <c r="V30" s="345"/>
      <c r="W30" s="346"/>
      <c r="X30" s="345"/>
      <c r="Y30" s="346"/>
      <c r="Z30" s="345"/>
      <c r="AA30" s="346"/>
      <c r="AB30" s="347">
        <f t="shared" si="0"/>
        <v>0</v>
      </c>
      <c r="AC30" s="347">
        <f t="shared" si="0"/>
        <v>0</v>
      </c>
      <c r="AD30" s="347">
        <f t="shared" si="1"/>
        <v>0</v>
      </c>
    </row>
    <row r="31" spans="1:30" ht="24.95" customHeight="1" x14ac:dyDescent="0.15">
      <c r="A31" s="312" t="s">
        <v>66</v>
      </c>
      <c r="B31" s="345"/>
      <c r="C31" s="346"/>
      <c r="D31" s="345"/>
      <c r="E31" s="346"/>
      <c r="F31" s="345"/>
      <c r="G31" s="346"/>
      <c r="H31" s="345"/>
      <c r="I31" s="346"/>
      <c r="J31" s="345"/>
      <c r="K31" s="346"/>
      <c r="L31" s="345"/>
      <c r="M31" s="346"/>
      <c r="N31" s="345"/>
      <c r="O31" s="346"/>
      <c r="P31" s="345"/>
      <c r="Q31" s="346"/>
      <c r="R31" s="345"/>
      <c r="S31" s="346"/>
      <c r="T31" s="345"/>
      <c r="U31" s="346"/>
      <c r="V31" s="345"/>
      <c r="W31" s="346"/>
      <c r="X31" s="345"/>
      <c r="Y31" s="346"/>
      <c r="Z31" s="345"/>
      <c r="AA31" s="346"/>
      <c r="AB31" s="347">
        <f t="shared" si="0"/>
        <v>0</v>
      </c>
      <c r="AC31" s="347">
        <f t="shared" si="0"/>
        <v>0</v>
      </c>
      <c r="AD31" s="347">
        <f t="shared" si="1"/>
        <v>0</v>
      </c>
    </row>
    <row r="32" spans="1:30" ht="24.95" customHeight="1" x14ac:dyDescent="0.15">
      <c r="A32" s="312" t="s">
        <v>67</v>
      </c>
      <c r="B32" s="345"/>
      <c r="C32" s="346"/>
      <c r="D32" s="345"/>
      <c r="E32" s="346"/>
      <c r="F32" s="345"/>
      <c r="G32" s="346"/>
      <c r="H32" s="345"/>
      <c r="I32" s="346"/>
      <c r="J32" s="345"/>
      <c r="K32" s="346"/>
      <c r="L32" s="345"/>
      <c r="M32" s="346"/>
      <c r="N32" s="345"/>
      <c r="O32" s="346"/>
      <c r="P32" s="345"/>
      <c r="Q32" s="346"/>
      <c r="R32" s="345"/>
      <c r="S32" s="346"/>
      <c r="T32" s="345"/>
      <c r="U32" s="346"/>
      <c r="V32" s="345"/>
      <c r="W32" s="346"/>
      <c r="X32" s="345"/>
      <c r="Y32" s="346"/>
      <c r="Z32" s="345"/>
      <c r="AA32" s="346"/>
      <c r="AB32" s="347">
        <f t="shared" si="0"/>
        <v>0</v>
      </c>
      <c r="AC32" s="347">
        <f t="shared" si="0"/>
        <v>0</v>
      </c>
      <c r="AD32" s="347">
        <f t="shared" si="1"/>
        <v>0</v>
      </c>
    </row>
    <row r="33" spans="1:30" ht="24.95" customHeight="1" x14ac:dyDescent="0.15">
      <c r="A33" s="312" t="s">
        <v>412</v>
      </c>
      <c r="B33" s="345"/>
      <c r="C33" s="346"/>
      <c r="D33" s="345"/>
      <c r="E33" s="346"/>
      <c r="F33" s="345"/>
      <c r="G33" s="346"/>
      <c r="H33" s="345"/>
      <c r="I33" s="346"/>
      <c r="J33" s="345"/>
      <c r="K33" s="346"/>
      <c r="L33" s="345"/>
      <c r="M33" s="346"/>
      <c r="N33" s="345"/>
      <c r="O33" s="346"/>
      <c r="P33" s="345"/>
      <c r="Q33" s="346"/>
      <c r="R33" s="345"/>
      <c r="S33" s="346"/>
      <c r="T33" s="345"/>
      <c r="U33" s="346"/>
      <c r="V33" s="345"/>
      <c r="W33" s="346"/>
      <c r="X33" s="345"/>
      <c r="Y33" s="346"/>
      <c r="Z33" s="345"/>
      <c r="AA33" s="346"/>
      <c r="AB33" s="347">
        <f t="shared" si="0"/>
        <v>0</v>
      </c>
      <c r="AC33" s="347">
        <f t="shared" si="0"/>
        <v>0</v>
      </c>
      <c r="AD33" s="347">
        <f t="shared" si="1"/>
        <v>0</v>
      </c>
    </row>
    <row r="34" spans="1:30" ht="24.95" customHeight="1" x14ac:dyDescent="0.15">
      <c r="A34" s="312" t="s">
        <v>413</v>
      </c>
      <c r="B34" s="345"/>
      <c r="C34" s="346"/>
      <c r="D34" s="345"/>
      <c r="E34" s="346"/>
      <c r="F34" s="345"/>
      <c r="G34" s="346"/>
      <c r="H34" s="345"/>
      <c r="I34" s="346"/>
      <c r="J34" s="345"/>
      <c r="K34" s="346"/>
      <c r="L34" s="345"/>
      <c r="M34" s="346"/>
      <c r="N34" s="345"/>
      <c r="O34" s="346"/>
      <c r="P34" s="345"/>
      <c r="Q34" s="346"/>
      <c r="R34" s="345"/>
      <c r="S34" s="346"/>
      <c r="T34" s="345"/>
      <c r="U34" s="346"/>
      <c r="V34" s="345"/>
      <c r="W34" s="346"/>
      <c r="X34" s="345"/>
      <c r="Y34" s="346"/>
      <c r="Z34" s="345"/>
      <c r="AA34" s="346"/>
      <c r="AB34" s="347">
        <f t="shared" si="0"/>
        <v>0</v>
      </c>
      <c r="AC34" s="347">
        <f t="shared" si="0"/>
        <v>0</v>
      </c>
      <c r="AD34" s="347">
        <f t="shared" si="1"/>
        <v>0</v>
      </c>
    </row>
    <row r="35" spans="1:30" ht="24.95" customHeight="1" x14ac:dyDescent="0.15">
      <c r="A35" s="312" t="s">
        <v>414</v>
      </c>
      <c r="B35" s="345"/>
      <c r="C35" s="346"/>
      <c r="D35" s="345"/>
      <c r="E35" s="346"/>
      <c r="F35" s="345"/>
      <c r="G35" s="346"/>
      <c r="H35" s="345"/>
      <c r="I35" s="346"/>
      <c r="J35" s="345"/>
      <c r="K35" s="346"/>
      <c r="L35" s="345"/>
      <c r="M35" s="346"/>
      <c r="N35" s="345"/>
      <c r="O35" s="346"/>
      <c r="P35" s="345"/>
      <c r="Q35" s="346"/>
      <c r="R35" s="345"/>
      <c r="S35" s="346"/>
      <c r="T35" s="345"/>
      <c r="U35" s="346"/>
      <c r="V35" s="345"/>
      <c r="W35" s="346"/>
      <c r="X35" s="345"/>
      <c r="Y35" s="346"/>
      <c r="Z35" s="345"/>
      <c r="AA35" s="346"/>
      <c r="AB35" s="347">
        <f t="shared" si="0"/>
        <v>0</v>
      </c>
      <c r="AC35" s="347">
        <f t="shared" si="0"/>
        <v>0</v>
      </c>
      <c r="AD35" s="347">
        <f t="shared" si="1"/>
        <v>0</v>
      </c>
    </row>
    <row r="36" spans="1:30" ht="24.95" customHeight="1" x14ac:dyDescent="0.15">
      <c r="A36" s="312" t="s">
        <v>68</v>
      </c>
      <c r="B36" s="345"/>
      <c r="C36" s="346"/>
      <c r="D36" s="345"/>
      <c r="E36" s="346"/>
      <c r="F36" s="345"/>
      <c r="G36" s="346"/>
      <c r="H36" s="345"/>
      <c r="I36" s="346"/>
      <c r="J36" s="345"/>
      <c r="K36" s="346"/>
      <c r="L36" s="345"/>
      <c r="M36" s="346"/>
      <c r="N36" s="345"/>
      <c r="O36" s="346"/>
      <c r="P36" s="345"/>
      <c r="Q36" s="346"/>
      <c r="R36" s="345"/>
      <c r="S36" s="346"/>
      <c r="T36" s="345"/>
      <c r="U36" s="346"/>
      <c r="V36" s="345"/>
      <c r="W36" s="346"/>
      <c r="X36" s="345"/>
      <c r="Y36" s="346"/>
      <c r="Z36" s="345"/>
      <c r="AA36" s="346"/>
      <c r="AB36" s="347">
        <f t="shared" si="0"/>
        <v>0</v>
      </c>
      <c r="AC36" s="347">
        <f t="shared" si="0"/>
        <v>0</v>
      </c>
      <c r="AD36" s="347">
        <f t="shared" si="1"/>
        <v>0</v>
      </c>
    </row>
    <row r="37" spans="1:30" ht="24.95" customHeight="1" x14ac:dyDescent="0.15">
      <c r="A37" s="312" t="s">
        <v>415</v>
      </c>
      <c r="B37" s="345"/>
      <c r="C37" s="346"/>
      <c r="D37" s="345"/>
      <c r="E37" s="346"/>
      <c r="F37" s="345"/>
      <c r="G37" s="346"/>
      <c r="H37" s="345"/>
      <c r="I37" s="346"/>
      <c r="J37" s="345"/>
      <c r="K37" s="346"/>
      <c r="L37" s="345"/>
      <c r="M37" s="346"/>
      <c r="N37" s="345"/>
      <c r="O37" s="346"/>
      <c r="P37" s="345"/>
      <c r="Q37" s="346"/>
      <c r="R37" s="345"/>
      <c r="S37" s="346"/>
      <c r="T37" s="345"/>
      <c r="U37" s="346"/>
      <c r="V37" s="345"/>
      <c r="W37" s="346"/>
      <c r="X37" s="345"/>
      <c r="Y37" s="346"/>
      <c r="Z37" s="345"/>
      <c r="AA37" s="346"/>
      <c r="AB37" s="347">
        <f t="shared" si="0"/>
        <v>0</v>
      </c>
      <c r="AC37" s="347">
        <f t="shared" si="0"/>
        <v>0</v>
      </c>
      <c r="AD37" s="347">
        <f t="shared" si="1"/>
        <v>0</v>
      </c>
    </row>
    <row r="38" spans="1:30" ht="24.95" customHeight="1" x14ac:dyDescent="0.15">
      <c r="A38" s="312" t="s">
        <v>416</v>
      </c>
      <c r="B38" s="345"/>
      <c r="C38" s="346"/>
      <c r="D38" s="345"/>
      <c r="E38" s="346"/>
      <c r="F38" s="345"/>
      <c r="G38" s="346"/>
      <c r="H38" s="345"/>
      <c r="I38" s="346"/>
      <c r="J38" s="345"/>
      <c r="K38" s="346"/>
      <c r="L38" s="345"/>
      <c r="M38" s="346"/>
      <c r="N38" s="345"/>
      <c r="O38" s="346"/>
      <c r="P38" s="345"/>
      <c r="Q38" s="346"/>
      <c r="R38" s="345"/>
      <c r="S38" s="346"/>
      <c r="T38" s="345"/>
      <c r="U38" s="346"/>
      <c r="V38" s="345"/>
      <c r="W38" s="346"/>
      <c r="X38" s="345"/>
      <c r="Y38" s="346"/>
      <c r="Z38" s="345"/>
      <c r="AA38" s="346"/>
      <c r="AB38" s="347">
        <f t="shared" si="0"/>
        <v>0</v>
      </c>
      <c r="AC38" s="347">
        <f t="shared" si="0"/>
        <v>0</v>
      </c>
      <c r="AD38" s="347">
        <f t="shared" si="1"/>
        <v>0</v>
      </c>
    </row>
    <row r="39" spans="1:30" ht="24.95" customHeight="1" x14ac:dyDescent="0.15">
      <c r="A39" s="312" t="s">
        <v>417</v>
      </c>
      <c r="B39" s="345"/>
      <c r="C39" s="346"/>
      <c r="D39" s="345"/>
      <c r="E39" s="346"/>
      <c r="F39" s="345"/>
      <c r="G39" s="346"/>
      <c r="H39" s="345"/>
      <c r="I39" s="346"/>
      <c r="J39" s="345"/>
      <c r="K39" s="346"/>
      <c r="L39" s="345"/>
      <c r="M39" s="346"/>
      <c r="N39" s="345"/>
      <c r="O39" s="346"/>
      <c r="P39" s="345"/>
      <c r="Q39" s="346"/>
      <c r="R39" s="345"/>
      <c r="S39" s="346"/>
      <c r="T39" s="345"/>
      <c r="U39" s="346"/>
      <c r="V39" s="345"/>
      <c r="W39" s="346"/>
      <c r="X39" s="345"/>
      <c r="Y39" s="346"/>
      <c r="Z39" s="345"/>
      <c r="AA39" s="346"/>
      <c r="AB39" s="347">
        <f t="shared" si="0"/>
        <v>0</v>
      </c>
      <c r="AC39" s="347">
        <f t="shared" si="0"/>
        <v>0</v>
      </c>
      <c r="AD39" s="347">
        <f t="shared" si="1"/>
        <v>0</v>
      </c>
    </row>
    <row r="40" spans="1:30" ht="24.95" customHeight="1" x14ac:dyDescent="0.15">
      <c r="A40" s="312" t="s">
        <v>69</v>
      </c>
      <c r="B40" s="345"/>
      <c r="C40" s="346"/>
      <c r="D40" s="345"/>
      <c r="E40" s="346"/>
      <c r="F40" s="345"/>
      <c r="G40" s="346"/>
      <c r="H40" s="345"/>
      <c r="I40" s="346"/>
      <c r="J40" s="345"/>
      <c r="K40" s="346"/>
      <c r="L40" s="345"/>
      <c r="M40" s="346"/>
      <c r="N40" s="345"/>
      <c r="O40" s="346"/>
      <c r="P40" s="345"/>
      <c r="Q40" s="346"/>
      <c r="R40" s="345"/>
      <c r="S40" s="346"/>
      <c r="T40" s="345"/>
      <c r="U40" s="346"/>
      <c r="V40" s="345"/>
      <c r="W40" s="346"/>
      <c r="X40" s="345"/>
      <c r="Y40" s="346"/>
      <c r="Z40" s="345"/>
      <c r="AA40" s="346"/>
      <c r="AB40" s="347">
        <f t="shared" si="0"/>
        <v>0</v>
      </c>
      <c r="AC40" s="347">
        <f t="shared" si="0"/>
        <v>0</v>
      </c>
      <c r="AD40" s="347">
        <f t="shared" si="1"/>
        <v>0</v>
      </c>
    </row>
    <row r="41" spans="1:30" ht="24.95" customHeight="1" x14ac:dyDescent="0.15">
      <c r="A41" s="312" t="s">
        <v>70</v>
      </c>
      <c r="B41" s="345"/>
      <c r="C41" s="346"/>
      <c r="D41" s="345"/>
      <c r="E41" s="346"/>
      <c r="F41" s="345"/>
      <c r="G41" s="346"/>
      <c r="H41" s="345"/>
      <c r="I41" s="346"/>
      <c r="J41" s="345"/>
      <c r="K41" s="346"/>
      <c r="L41" s="345"/>
      <c r="M41" s="346"/>
      <c r="N41" s="345"/>
      <c r="O41" s="346"/>
      <c r="P41" s="345"/>
      <c r="Q41" s="346"/>
      <c r="R41" s="345"/>
      <c r="S41" s="346"/>
      <c r="T41" s="345"/>
      <c r="U41" s="346"/>
      <c r="V41" s="345"/>
      <c r="W41" s="346"/>
      <c r="X41" s="345"/>
      <c r="Y41" s="346"/>
      <c r="Z41" s="345"/>
      <c r="AA41" s="346"/>
      <c r="AB41" s="347">
        <f t="shared" si="0"/>
        <v>0</v>
      </c>
      <c r="AC41" s="347">
        <f t="shared" si="0"/>
        <v>0</v>
      </c>
      <c r="AD41" s="347">
        <f t="shared" si="1"/>
        <v>0</v>
      </c>
    </row>
    <row r="42" spans="1:30" ht="24.95" customHeight="1" x14ac:dyDescent="0.15">
      <c r="A42" s="312" t="s">
        <v>71</v>
      </c>
      <c r="B42" s="345"/>
      <c r="C42" s="346"/>
      <c r="D42" s="345"/>
      <c r="E42" s="346"/>
      <c r="F42" s="345"/>
      <c r="G42" s="346"/>
      <c r="H42" s="345"/>
      <c r="I42" s="346"/>
      <c r="J42" s="345"/>
      <c r="K42" s="346"/>
      <c r="L42" s="345"/>
      <c r="M42" s="346"/>
      <c r="N42" s="345"/>
      <c r="O42" s="346"/>
      <c r="P42" s="345"/>
      <c r="Q42" s="346"/>
      <c r="R42" s="345"/>
      <c r="S42" s="346"/>
      <c r="T42" s="345"/>
      <c r="U42" s="346"/>
      <c r="V42" s="345"/>
      <c r="W42" s="346"/>
      <c r="X42" s="345"/>
      <c r="Y42" s="346"/>
      <c r="Z42" s="345"/>
      <c r="AA42" s="346"/>
      <c r="AB42" s="347">
        <f t="shared" si="0"/>
        <v>0</v>
      </c>
      <c r="AC42" s="347">
        <f t="shared" si="0"/>
        <v>0</v>
      </c>
      <c r="AD42" s="347">
        <f t="shared" si="1"/>
        <v>0</v>
      </c>
    </row>
    <row r="43" spans="1:30" ht="24.95" customHeight="1" x14ac:dyDescent="0.15">
      <c r="A43" s="312" t="s">
        <v>72</v>
      </c>
      <c r="B43" s="345"/>
      <c r="C43" s="346"/>
      <c r="D43" s="345"/>
      <c r="E43" s="346"/>
      <c r="F43" s="345"/>
      <c r="G43" s="346"/>
      <c r="H43" s="345"/>
      <c r="I43" s="346"/>
      <c r="J43" s="345"/>
      <c r="K43" s="346"/>
      <c r="L43" s="345"/>
      <c r="M43" s="346"/>
      <c r="N43" s="345"/>
      <c r="O43" s="346"/>
      <c r="P43" s="345"/>
      <c r="Q43" s="346"/>
      <c r="R43" s="345"/>
      <c r="S43" s="346"/>
      <c r="T43" s="345"/>
      <c r="U43" s="346"/>
      <c r="V43" s="345"/>
      <c r="W43" s="346"/>
      <c r="X43" s="345"/>
      <c r="Y43" s="346"/>
      <c r="Z43" s="345"/>
      <c r="AA43" s="346"/>
      <c r="AB43" s="347">
        <f t="shared" si="0"/>
        <v>0</v>
      </c>
      <c r="AC43" s="347">
        <f t="shared" si="0"/>
        <v>0</v>
      </c>
      <c r="AD43" s="347">
        <f t="shared" si="1"/>
        <v>0</v>
      </c>
    </row>
    <row r="44" spans="1:30" ht="24.95" customHeight="1" x14ac:dyDescent="0.15">
      <c r="A44" s="312" t="s">
        <v>73</v>
      </c>
      <c r="B44" s="345"/>
      <c r="C44" s="346"/>
      <c r="D44" s="345"/>
      <c r="E44" s="346"/>
      <c r="F44" s="345"/>
      <c r="G44" s="346"/>
      <c r="H44" s="345"/>
      <c r="I44" s="346"/>
      <c r="J44" s="345"/>
      <c r="K44" s="346"/>
      <c r="L44" s="345"/>
      <c r="M44" s="346"/>
      <c r="N44" s="345"/>
      <c r="O44" s="346"/>
      <c r="P44" s="345"/>
      <c r="Q44" s="346"/>
      <c r="R44" s="345"/>
      <c r="S44" s="346"/>
      <c r="T44" s="345"/>
      <c r="U44" s="346"/>
      <c r="V44" s="345"/>
      <c r="W44" s="346"/>
      <c r="X44" s="345"/>
      <c r="Y44" s="346"/>
      <c r="Z44" s="345"/>
      <c r="AA44" s="346"/>
      <c r="AB44" s="347">
        <f t="shared" si="0"/>
        <v>0</v>
      </c>
      <c r="AC44" s="347">
        <f t="shared" si="0"/>
        <v>0</v>
      </c>
      <c r="AD44" s="347">
        <f t="shared" si="1"/>
        <v>0</v>
      </c>
    </row>
    <row r="45" spans="1:30" ht="24.95" customHeight="1" x14ac:dyDescent="0.15">
      <c r="A45" s="312" t="s">
        <v>418</v>
      </c>
      <c r="B45" s="345"/>
      <c r="C45" s="346"/>
      <c r="D45" s="345"/>
      <c r="E45" s="346"/>
      <c r="F45" s="345"/>
      <c r="G45" s="346"/>
      <c r="H45" s="345"/>
      <c r="I45" s="346"/>
      <c r="J45" s="345"/>
      <c r="K45" s="346"/>
      <c r="L45" s="345"/>
      <c r="M45" s="346"/>
      <c r="N45" s="345"/>
      <c r="O45" s="346"/>
      <c r="P45" s="345"/>
      <c r="Q45" s="346"/>
      <c r="R45" s="345"/>
      <c r="S45" s="346"/>
      <c r="T45" s="345"/>
      <c r="U45" s="346"/>
      <c r="V45" s="345"/>
      <c r="W45" s="346"/>
      <c r="X45" s="345"/>
      <c r="Y45" s="346"/>
      <c r="Z45" s="345"/>
      <c r="AA45" s="346"/>
      <c r="AB45" s="347">
        <f t="shared" si="0"/>
        <v>0</v>
      </c>
      <c r="AC45" s="347">
        <f t="shared" si="0"/>
        <v>0</v>
      </c>
      <c r="AD45" s="347">
        <f t="shared" si="1"/>
        <v>0</v>
      </c>
    </row>
    <row r="46" spans="1:30" ht="24.95" customHeight="1" x14ac:dyDescent="0.15">
      <c r="A46" s="312" t="s">
        <v>74</v>
      </c>
      <c r="B46" s="345"/>
      <c r="C46" s="346"/>
      <c r="D46" s="345"/>
      <c r="E46" s="346"/>
      <c r="F46" s="345"/>
      <c r="G46" s="346"/>
      <c r="H46" s="345"/>
      <c r="I46" s="346"/>
      <c r="J46" s="345"/>
      <c r="K46" s="346"/>
      <c r="L46" s="345"/>
      <c r="M46" s="346"/>
      <c r="N46" s="345"/>
      <c r="O46" s="346"/>
      <c r="P46" s="345"/>
      <c r="Q46" s="346"/>
      <c r="R46" s="345"/>
      <c r="S46" s="346"/>
      <c r="T46" s="345"/>
      <c r="U46" s="346"/>
      <c r="V46" s="345"/>
      <c r="W46" s="346"/>
      <c r="X46" s="345"/>
      <c r="Y46" s="346"/>
      <c r="Z46" s="345"/>
      <c r="AA46" s="346"/>
      <c r="AB46" s="347">
        <f t="shared" si="0"/>
        <v>0</v>
      </c>
      <c r="AC46" s="347">
        <f t="shared" si="0"/>
        <v>0</v>
      </c>
      <c r="AD46" s="347">
        <f t="shared" si="1"/>
        <v>0</v>
      </c>
    </row>
    <row r="47" spans="1:30" ht="24.95" customHeight="1" x14ac:dyDescent="0.15">
      <c r="A47" s="312" t="s">
        <v>75</v>
      </c>
      <c r="B47" s="348"/>
      <c r="C47" s="349"/>
      <c r="D47" s="348"/>
      <c r="E47" s="349"/>
      <c r="F47" s="348"/>
      <c r="G47" s="349"/>
      <c r="H47" s="348"/>
      <c r="I47" s="349"/>
      <c r="J47" s="348"/>
      <c r="K47" s="349"/>
      <c r="L47" s="348"/>
      <c r="M47" s="349"/>
      <c r="N47" s="348"/>
      <c r="O47" s="349"/>
      <c r="P47" s="348"/>
      <c r="Q47" s="349"/>
      <c r="R47" s="348"/>
      <c r="S47" s="349"/>
      <c r="T47" s="348"/>
      <c r="U47" s="349"/>
      <c r="V47" s="348"/>
      <c r="W47" s="349"/>
      <c r="X47" s="348"/>
      <c r="Y47" s="349"/>
      <c r="Z47" s="348"/>
      <c r="AA47" s="349"/>
      <c r="AB47" s="350">
        <f t="shared" si="0"/>
        <v>0</v>
      </c>
      <c r="AC47" s="350">
        <f t="shared" si="0"/>
        <v>0</v>
      </c>
      <c r="AD47" s="350">
        <f t="shared" si="1"/>
        <v>0</v>
      </c>
    </row>
    <row r="48" spans="1:30" ht="15" customHeight="1" x14ac:dyDescent="0.15">
      <c r="A48" s="57" t="s">
        <v>76</v>
      </c>
      <c r="B48" s="351">
        <f t="shared" ref="B48:AA48" si="2">SUM(B4:B47)</f>
        <v>0</v>
      </c>
      <c r="C48" s="351">
        <f t="shared" si="2"/>
        <v>11</v>
      </c>
      <c r="D48" s="351">
        <f t="shared" si="2"/>
        <v>0</v>
      </c>
      <c r="E48" s="351">
        <f t="shared" si="2"/>
        <v>19.940000000000001</v>
      </c>
      <c r="F48" s="351">
        <f t="shared" si="2"/>
        <v>12</v>
      </c>
      <c r="G48" s="351">
        <f t="shared" si="2"/>
        <v>49</v>
      </c>
      <c r="H48" s="351">
        <f t="shared" si="2"/>
        <v>81.669999999999987</v>
      </c>
      <c r="I48" s="351">
        <f t="shared" si="2"/>
        <v>567.74</v>
      </c>
      <c r="J48" s="351">
        <f t="shared" si="2"/>
        <v>91</v>
      </c>
      <c r="K48" s="351">
        <f t="shared" si="2"/>
        <v>90</v>
      </c>
      <c r="L48" s="351">
        <f t="shared" si="2"/>
        <v>0</v>
      </c>
      <c r="M48" s="351">
        <f t="shared" si="2"/>
        <v>46</v>
      </c>
      <c r="N48" s="351">
        <f t="shared" si="2"/>
        <v>0</v>
      </c>
      <c r="O48" s="351">
        <f t="shared" si="2"/>
        <v>0</v>
      </c>
      <c r="P48" s="351">
        <f t="shared" si="2"/>
        <v>1898.72</v>
      </c>
      <c r="Q48" s="351">
        <f t="shared" si="2"/>
        <v>2052.0699999999997</v>
      </c>
      <c r="R48" s="351">
        <f t="shared" si="2"/>
        <v>0</v>
      </c>
      <c r="S48" s="351">
        <f t="shared" si="2"/>
        <v>0</v>
      </c>
      <c r="T48" s="351">
        <f t="shared" si="2"/>
        <v>0</v>
      </c>
      <c r="U48" s="351">
        <f t="shared" si="2"/>
        <v>0</v>
      </c>
      <c r="V48" s="351">
        <f t="shared" si="2"/>
        <v>3</v>
      </c>
      <c r="W48" s="351">
        <f t="shared" si="2"/>
        <v>4</v>
      </c>
      <c r="X48" s="351">
        <f t="shared" si="2"/>
        <v>0.21</v>
      </c>
      <c r="Y48" s="351">
        <f t="shared" si="2"/>
        <v>1</v>
      </c>
      <c r="Z48" s="351">
        <f t="shared" si="2"/>
        <v>53.81</v>
      </c>
      <c r="AA48" s="351">
        <f t="shared" si="2"/>
        <v>197.18</v>
      </c>
      <c r="AB48" s="351">
        <f>SUM(AB4:AB47)</f>
        <v>2140.41</v>
      </c>
      <c r="AC48" s="351">
        <f>SUM(AC4:AC47)</f>
        <v>3037.9300000000003</v>
      </c>
      <c r="AD48" s="351">
        <f>SUM(AD4:AD47)</f>
        <v>5178.34</v>
      </c>
    </row>
    <row r="49" spans="1:30" ht="9.9499999999999993" customHeight="1" x14ac:dyDescent="0.15">
      <c r="A49" s="444"/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  <c r="R49" s="62"/>
      <c r="S49" s="62"/>
      <c r="AB49" s="46"/>
      <c r="AC49" s="46"/>
      <c r="AD49" s="58"/>
    </row>
    <row r="50" spans="1:30" s="51" customFormat="1" ht="13.35" customHeight="1" x14ac:dyDescent="0.3">
      <c r="A50" s="50" t="s">
        <v>80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AD50" s="52"/>
    </row>
    <row r="51" spans="1:30" s="51" customFormat="1" ht="25.9" customHeight="1" x14ac:dyDescent="0.3">
      <c r="A51" s="50" t="s">
        <v>515</v>
      </c>
      <c r="B51" s="50"/>
      <c r="C51" s="50"/>
      <c r="D51" s="50"/>
      <c r="AD51" s="52"/>
    </row>
    <row r="52" spans="1:30" s="51" customFormat="1" ht="13.35" customHeight="1" x14ac:dyDescent="0.3">
      <c r="A52" s="52" t="s">
        <v>503</v>
      </c>
      <c r="B52" s="52"/>
      <c r="C52" s="52"/>
      <c r="D52" s="52"/>
      <c r="E52" s="52"/>
      <c r="F52" s="52"/>
      <c r="G52" s="52"/>
      <c r="AD52" s="52"/>
    </row>
    <row r="53" spans="1:30" s="51" customFormat="1" ht="13.35" customHeight="1" x14ac:dyDescent="0.3">
      <c r="A53" s="52" t="s">
        <v>81</v>
      </c>
      <c r="AD53" s="52"/>
    </row>
    <row r="54" spans="1:30" s="51" customFormat="1" ht="26.45" customHeight="1" x14ac:dyDescent="0.3">
      <c r="A54" s="443" t="s">
        <v>420</v>
      </c>
      <c r="B54" s="443"/>
      <c r="C54" s="443"/>
      <c r="D54" s="443"/>
      <c r="E54" s="443"/>
      <c r="F54" s="443"/>
      <c r="G54" s="443"/>
      <c r="H54" s="443"/>
      <c r="I54" s="443"/>
      <c r="J54" s="443"/>
      <c r="K54" s="443"/>
      <c r="L54" s="443"/>
      <c r="M54" s="443"/>
      <c r="AD54" s="52"/>
    </row>
    <row r="55" spans="1:30" s="51" customFormat="1" ht="12" customHeight="1" x14ac:dyDescent="0.3">
      <c r="A55" s="52"/>
      <c r="AD55" s="52"/>
    </row>
    <row r="56" spans="1:30" x14ac:dyDescent="0.3">
      <c r="AD56" s="58"/>
    </row>
    <row r="57" spans="1:30" x14ac:dyDescent="0.3">
      <c r="A57" s="58"/>
    </row>
    <row r="58" spans="1:30" x14ac:dyDescent="0.3">
      <c r="A58" s="58"/>
    </row>
  </sheetData>
  <sheetProtection algorithmName="SHA-512" hashValue="SE0ceDfZtl/gcDWAtX2amicsXpstyRqfpQXKgCbym9ix+VN1c2KsnT/5I1f0yYS7K2UUkhzBjrNCYoPR4NEkZg==" saltValue="vjmJ9fq83HtPsPFM/oc26g==" spinCount="100000" sheet="1" selectLockedCells="1"/>
  <mergeCells count="19">
    <mergeCell ref="A54:M54"/>
    <mergeCell ref="AD2:AD3"/>
    <mergeCell ref="A49:Q49"/>
    <mergeCell ref="R2:S2"/>
    <mergeCell ref="T2:U2"/>
    <mergeCell ref="V2:W2"/>
    <mergeCell ref="X2:Y2"/>
    <mergeCell ref="Z2:AA2"/>
    <mergeCell ref="AB2:AC2"/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</sheetPr>
  <dimension ref="B1:J58"/>
  <sheetViews>
    <sheetView showGridLines="0" workbookViewId="0">
      <selection activeCell="B15" sqref="B15:J21"/>
    </sheetView>
  </sheetViews>
  <sheetFormatPr defaultColWidth="9.140625" defaultRowHeight="12.75" x14ac:dyDescent="0.2"/>
  <cols>
    <col min="1" max="1" width="14.42578125" style="395" customWidth="1"/>
    <col min="2" max="16384" width="9.140625" style="395"/>
  </cols>
  <sheetData>
    <row r="1" spans="2:10" ht="26.25" customHeight="1" thickBot="1" x14ac:dyDescent="0.25"/>
    <row r="2" spans="2:10" ht="13.5" thickTop="1" x14ac:dyDescent="0.2">
      <c r="B2" s="357"/>
      <c r="C2" s="358"/>
      <c r="D2" s="358"/>
      <c r="E2" s="358"/>
      <c r="F2" s="359"/>
      <c r="G2" s="359"/>
      <c r="H2" s="359"/>
      <c r="I2" s="359"/>
      <c r="J2" s="360"/>
    </row>
    <row r="3" spans="2:10" ht="18.75" customHeight="1" x14ac:dyDescent="0.2">
      <c r="B3" s="353" t="s">
        <v>428</v>
      </c>
      <c r="C3" s="354"/>
      <c r="D3" s="355"/>
      <c r="E3" s="355"/>
      <c r="F3" s="355"/>
      <c r="G3" s="355"/>
      <c r="H3" s="355"/>
      <c r="I3" s="355"/>
      <c r="J3" s="356"/>
    </row>
    <row r="4" spans="2:10" ht="1.5" customHeight="1" x14ac:dyDescent="0.2">
      <c r="B4" s="366" t="s">
        <v>426</v>
      </c>
      <c r="C4" s="367"/>
      <c r="D4" s="367"/>
      <c r="E4" s="367"/>
      <c r="F4" s="367"/>
      <c r="G4" s="367"/>
      <c r="H4" s="367"/>
      <c r="I4" s="367"/>
      <c r="J4" s="368"/>
    </row>
    <row r="5" spans="2:10" ht="25.5" customHeight="1" x14ac:dyDescent="0.2">
      <c r="B5" s="429" t="s">
        <v>521</v>
      </c>
      <c r="C5" s="430"/>
      <c r="D5" s="430"/>
      <c r="E5" s="430"/>
      <c r="F5" s="430"/>
      <c r="G5" s="430"/>
      <c r="H5" s="430"/>
      <c r="I5" s="430"/>
      <c r="J5" s="431"/>
    </row>
    <row r="6" spans="2:10" ht="4.5" customHeight="1" x14ac:dyDescent="0.2">
      <c r="B6" s="432"/>
      <c r="C6" s="430"/>
      <c r="D6" s="430"/>
      <c r="E6" s="430"/>
      <c r="F6" s="430"/>
      <c r="G6" s="430"/>
      <c r="H6" s="430"/>
      <c r="I6" s="430"/>
      <c r="J6" s="431"/>
    </row>
    <row r="7" spans="2:10" ht="30" customHeight="1" x14ac:dyDescent="0.2">
      <c r="B7" s="433" t="s">
        <v>522</v>
      </c>
      <c r="C7" s="434"/>
      <c r="D7" s="434"/>
      <c r="E7" s="434"/>
      <c r="F7" s="434"/>
      <c r="G7" s="434"/>
      <c r="H7" s="434"/>
      <c r="I7" s="434"/>
      <c r="J7" s="435"/>
    </row>
    <row r="8" spans="2:10" ht="18" customHeight="1" x14ac:dyDescent="0.2">
      <c r="B8" s="436"/>
      <c r="C8" s="434"/>
      <c r="D8" s="434"/>
      <c r="E8" s="434"/>
      <c r="F8" s="434"/>
      <c r="G8" s="434"/>
      <c r="H8" s="434"/>
      <c r="I8" s="434"/>
      <c r="J8" s="435"/>
    </row>
    <row r="9" spans="2:10" ht="37.5" customHeight="1" x14ac:dyDescent="0.2">
      <c r="B9" s="436"/>
      <c r="C9" s="434"/>
      <c r="D9" s="434"/>
      <c r="E9" s="434"/>
      <c r="F9" s="434"/>
      <c r="G9" s="434"/>
      <c r="H9" s="434"/>
      <c r="I9" s="434"/>
      <c r="J9" s="435"/>
    </row>
    <row r="10" spans="2:10" ht="19.5" customHeight="1" x14ac:dyDescent="0.2">
      <c r="B10" s="437" t="s">
        <v>427</v>
      </c>
      <c r="C10" s="438"/>
      <c r="D10" s="438"/>
      <c r="E10" s="438"/>
      <c r="F10" s="438"/>
      <c r="G10" s="438"/>
      <c r="H10" s="438"/>
      <c r="I10" s="438"/>
      <c r="J10" s="439"/>
    </row>
    <row r="11" spans="2:10" ht="17.25" customHeight="1" x14ac:dyDescent="0.2">
      <c r="B11" s="437"/>
      <c r="C11" s="438"/>
      <c r="D11" s="438"/>
      <c r="E11" s="438"/>
      <c r="F11" s="438"/>
      <c r="G11" s="438"/>
      <c r="H11" s="438"/>
      <c r="I11" s="438"/>
      <c r="J11" s="439"/>
    </row>
    <row r="12" spans="2:10" x14ac:dyDescent="0.2">
      <c r="B12" s="363"/>
      <c r="C12" s="361"/>
      <c r="D12" s="361"/>
      <c r="E12" s="361"/>
      <c r="F12" s="361"/>
      <c r="G12" s="361"/>
      <c r="H12" s="361"/>
      <c r="I12" s="361"/>
      <c r="J12" s="362"/>
    </row>
    <row r="13" spans="2:10" x14ac:dyDescent="0.2">
      <c r="B13" s="364" t="s">
        <v>425</v>
      </c>
      <c r="C13" s="365"/>
      <c r="D13" s="365"/>
      <c r="E13"/>
      <c r="F13" s="361"/>
      <c r="G13" s="361"/>
      <c r="H13" s="361"/>
      <c r="I13" s="361"/>
      <c r="J13" s="362"/>
    </row>
    <row r="14" spans="2:10" ht="7.5" customHeight="1" x14ac:dyDescent="0.2">
      <c r="B14" s="369"/>
      <c r="C14" s="370"/>
      <c r="D14" s="370"/>
      <c r="E14" s="370"/>
      <c r="F14" s="370"/>
      <c r="G14" s="370"/>
      <c r="H14" s="370"/>
      <c r="I14" s="370"/>
      <c r="J14" s="371"/>
    </row>
    <row r="15" spans="2:10" x14ac:dyDescent="0.2">
      <c r="B15" s="420"/>
      <c r="C15" s="421"/>
      <c r="D15" s="421"/>
      <c r="E15" s="421"/>
      <c r="F15" s="421"/>
      <c r="G15" s="421"/>
      <c r="H15" s="421"/>
      <c r="I15" s="421"/>
      <c r="J15" s="422"/>
    </row>
    <row r="16" spans="2:10" x14ac:dyDescent="0.2">
      <c r="B16" s="423"/>
      <c r="C16" s="424"/>
      <c r="D16" s="424"/>
      <c r="E16" s="424"/>
      <c r="F16" s="424"/>
      <c r="G16" s="424"/>
      <c r="H16" s="424"/>
      <c r="I16" s="424"/>
      <c r="J16" s="425"/>
    </row>
    <row r="17" spans="2:10" x14ac:dyDescent="0.2">
      <c r="B17" s="423"/>
      <c r="C17" s="424"/>
      <c r="D17" s="424"/>
      <c r="E17" s="424"/>
      <c r="F17" s="424"/>
      <c r="G17" s="424"/>
      <c r="H17" s="424"/>
      <c r="I17" s="424"/>
      <c r="J17" s="425"/>
    </row>
    <row r="18" spans="2:10" x14ac:dyDescent="0.2">
      <c r="B18" s="423"/>
      <c r="C18" s="424"/>
      <c r="D18" s="424"/>
      <c r="E18" s="424"/>
      <c r="F18" s="424"/>
      <c r="G18" s="424"/>
      <c r="H18" s="424"/>
      <c r="I18" s="424"/>
      <c r="J18" s="425"/>
    </row>
    <row r="19" spans="2:10" x14ac:dyDescent="0.2">
      <c r="B19" s="423"/>
      <c r="C19" s="424"/>
      <c r="D19" s="424"/>
      <c r="E19" s="424"/>
      <c r="F19" s="424"/>
      <c r="G19" s="424"/>
      <c r="H19" s="424"/>
      <c r="I19" s="424"/>
      <c r="J19" s="425"/>
    </row>
    <row r="20" spans="2:10" x14ac:dyDescent="0.2">
      <c r="B20" s="423"/>
      <c r="C20" s="424"/>
      <c r="D20" s="424"/>
      <c r="E20" s="424"/>
      <c r="F20" s="424"/>
      <c r="G20" s="424"/>
      <c r="H20" s="424"/>
      <c r="I20" s="424"/>
      <c r="J20" s="425"/>
    </row>
    <row r="21" spans="2:10" x14ac:dyDescent="0.2">
      <c r="B21" s="440"/>
      <c r="C21" s="441"/>
      <c r="D21" s="441"/>
      <c r="E21" s="441"/>
      <c r="F21" s="441"/>
      <c r="G21" s="441"/>
      <c r="H21" s="441"/>
      <c r="I21" s="441"/>
      <c r="J21" s="442"/>
    </row>
    <row r="22" spans="2:10" x14ac:dyDescent="0.2">
      <c r="B22" s="369"/>
      <c r="C22" s="370"/>
      <c r="D22" s="370"/>
      <c r="E22" s="370"/>
      <c r="F22" s="370"/>
      <c r="G22" s="370"/>
      <c r="H22" s="370"/>
      <c r="I22" s="370"/>
      <c r="J22" s="371"/>
    </row>
    <row r="23" spans="2:10" x14ac:dyDescent="0.2">
      <c r="B23" s="420"/>
      <c r="C23" s="421"/>
      <c r="D23" s="421"/>
      <c r="E23" s="421"/>
      <c r="F23" s="421"/>
      <c r="G23" s="421"/>
      <c r="H23" s="421"/>
      <c r="I23" s="421"/>
      <c r="J23" s="422"/>
    </row>
    <row r="24" spans="2:10" x14ac:dyDescent="0.2">
      <c r="B24" s="423"/>
      <c r="C24" s="424"/>
      <c r="D24" s="424"/>
      <c r="E24" s="424"/>
      <c r="F24" s="424"/>
      <c r="G24" s="424"/>
      <c r="H24" s="424"/>
      <c r="I24" s="424"/>
      <c r="J24" s="425"/>
    </row>
    <row r="25" spans="2:10" x14ac:dyDescent="0.2">
      <c r="B25" s="423"/>
      <c r="C25" s="424"/>
      <c r="D25" s="424"/>
      <c r="E25" s="424"/>
      <c r="F25" s="424"/>
      <c r="G25" s="424"/>
      <c r="H25" s="424"/>
      <c r="I25" s="424"/>
      <c r="J25" s="425"/>
    </row>
    <row r="26" spans="2:10" x14ac:dyDescent="0.2">
      <c r="B26" s="423"/>
      <c r="C26" s="424"/>
      <c r="D26" s="424"/>
      <c r="E26" s="424"/>
      <c r="F26" s="424"/>
      <c r="G26" s="424"/>
      <c r="H26" s="424"/>
      <c r="I26" s="424"/>
      <c r="J26" s="425"/>
    </row>
    <row r="27" spans="2:10" x14ac:dyDescent="0.2">
      <c r="B27" s="423"/>
      <c r="C27" s="424"/>
      <c r="D27" s="424"/>
      <c r="E27" s="424"/>
      <c r="F27" s="424"/>
      <c r="G27" s="424"/>
      <c r="H27" s="424"/>
      <c r="I27" s="424"/>
      <c r="J27" s="425"/>
    </row>
    <row r="28" spans="2:10" x14ac:dyDescent="0.2">
      <c r="B28" s="423"/>
      <c r="C28" s="424"/>
      <c r="D28" s="424"/>
      <c r="E28" s="424"/>
      <c r="F28" s="424"/>
      <c r="G28" s="424"/>
      <c r="H28" s="424"/>
      <c r="I28" s="424"/>
      <c r="J28" s="425"/>
    </row>
    <row r="29" spans="2:10" x14ac:dyDescent="0.2">
      <c r="B29" s="423"/>
      <c r="C29" s="424"/>
      <c r="D29" s="424"/>
      <c r="E29" s="424"/>
      <c r="F29" s="424"/>
      <c r="G29" s="424"/>
      <c r="H29" s="424"/>
      <c r="I29" s="424"/>
      <c r="J29" s="425"/>
    </row>
    <row r="30" spans="2:10" x14ac:dyDescent="0.2">
      <c r="B30" s="423"/>
      <c r="C30" s="424"/>
      <c r="D30" s="424"/>
      <c r="E30" s="424"/>
      <c r="F30" s="424"/>
      <c r="G30" s="424"/>
      <c r="H30" s="424"/>
      <c r="I30" s="424"/>
      <c r="J30" s="425"/>
    </row>
    <row r="31" spans="2:10" x14ac:dyDescent="0.2">
      <c r="B31" s="423"/>
      <c r="C31" s="424"/>
      <c r="D31" s="424"/>
      <c r="E31" s="424"/>
      <c r="F31" s="424"/>
      <c r="G31" s="424"/>
      <c r="H31" s="424"/>
      <c r="I31" s="424"/>
      <c r="J31" s="425"/>
    </row>
    <row r="32" spans="2:10" x14ac:dyDescent="0.2">
      <c r="B32" s="423"/>
      <c r="C32" s="424"/>
      <c r="D32" s="424"/>
      <c r="E32" s="424"/>
      <c r="F32" s="424"/>
      <c r="G32" s="424"/>
      <c r="H32" s="424"/>
      <c r="I32" s="424"/>
      <c r="J32" s="425"/>
    </row>
    <row r="33" spans="2:10" x14ac:dyDescent="0.2">
      <c r="B33" s="423"/>
      <c r="C33" s="424"/>
      <c r="D33" s="424"/>
      <c r="E33" s="424"/>
      <c r="F33" s="424"/>
      <c r="G33" s="424"/>
      <c r="H33" s="424"/>
      <c r="I33" s="424"/>
      <c r="J33" s="425"/>
    </row>
    <row r="34" spans="2:10" x14ac:dyDescent="0.2">
      <c r="B34" s="423"/>
      <c r="C34" s="424"/>
      <c r="D34" s="424"/>
      <c r="E34" s="424"/>
      <c r="F34" s="424"/>
      <c r="G34" s="424"/>
      <c r="H34" s="424"/>
      <c r="I34" s="424"/>
      <c r="J34" s="425"/>
    </row>
    <row r="35" spans="2:10" x14ac:dyDescent="0.2">
      <c r="B35" s="423"/>
      <c r="C35" s="424"/>
      <c r="D35" s="424"/>
      <c r="E35" s="424"/>
      <c r="F35" s="424"/>
      <c r="G35" s="424"/>
      <c r="H35" s="424"/>
      <c r="I35" s="424"/>
      <c r="J35" s="425"/>
    </row>
    <row r="36" spans="2:10" x14ac:dyDescent="0.2">
      <c r="B36" s="423"/>
      <c r="C36" s="424"/>
      <c r="D36" s="424"/>
      <c r="E36" s="424"/>
      <c r="F36" s="424"/>
      <c r="G36" s="424"/>
      <c r="H36" s="424"/>
      <c r="I36" s="424"/>
      <c r="J36" s="425"/>
    </row>
    <row r="37" spans="2:10" x14ac:dyDescent="0.2">
      <c r="B37" s="440"/>
      <c r="C37" s="441"/>
      <c r="D37" s="441"/>
      <c r="E37" s="441"/>
      <c r="F37" s="441"/>
      <c r="G37" s="441"/>
      <c r="H37" s="441"/>
      <c r="I37" s="441"/>
      <c r="J37" s="442"/>
    </row>
    <row r="38" spans="2:10" x14ac:dyDescent="0.2">
      <c r="B38" s="369"/>
      <c r="C38" s="370"/>
      <c r="D38" s="370"/>
      <c r="E38" s="370"/>
      <c r="F38" s="370"/>
      <c r="G38" s="370"/>
      <c r="H38" s="370"/>
      <c r="I38" s="370"/>
      <c r="J38" s="371"/>
    </row>
    <row r="39" spans="2:10" x14ac:dyDescent="0.2">
      <c r="B39" s="420"/>
      <c r="C39" s="421"/>
      <c r="D39" s="421"/>
      <c r="E39" s="421"/>
      <c r="F39" s="421"/>
      <c r="G39" s="421"/>
      <c r="H39" s="421"/>
      <c r="I39" s="421"/>
      <c r="J39" s="422"/>
    </row>
    <row r="40" spans="2:10" x14ac:dyDescent="0.2">
      <c r="B40" s="423"/>
      <c r="C40" s="424"/>
      <c r="D40" s="424"/>
      <c r="E40" s="424"/>
      <c r="F40" s="424"/>
      <c r="G40" s="424"/>
      <c r="H40" s="424"/>
      <c r="I40" s="424"/>
      <c r="J40" s="425"/>
    </row>
    <row r="41" spans="2:10" x14ac:dyDescent="0.2">
      <c r="B41" s="423"/>
      <c r="C41" s="424"/>
      <c r="D41" s="424"/>
      <c r="E41" s="424"/>
      <c r="F41" s="424"/>
      <c r="G41" s="424"/>
      <c r="H41" s="424"/>
      <c r="I41" s="424"/>
      <c r="J41" s="425"/>
    </row>
    <row r="42" spans="2:10" x14ac:dyDescent="0.2">
      <c r="B42" s="423"/>
      <c r="C42" s="424"/>
      <c r="D42" s="424"/>
      <c r="E42" s="424"/>
      <c r="F42" s="424"/>
      <c r="G42" s="424"/>
      <c r="H42" s="424"/>
      <c r="I42" s="424"/>
      <c r="J42" s="425"/>
    </row>
    <row r="43" spans="2:10" x14ac:dyDescent="0.2">
      <c r="B43" s="423"/>
      <c r="C43" s="424"/>
      <c r="D43" s="424"/>
      <c r="E43" s="424"/>
      <c r="F43" s="424"/>
      <c r="G43" s="424"/>
      <c r="H43" s="424"/>
      <c r="I43" s="424"/>
      <c r="J43" s="425"/>
    </row>
    <row r="44" spans="2:10" x14ac:dyDescent="0.2">
      <c r="B44" s="423"/>
      <c r="C44" s="424"/>
      <c r="D44" s="424"/>
      <c r="E44" s="424"/>
      <c r="F44" s="424"/>
      <c r="G44" s="424"/>
      <c r="H44" s="424"/>
      <c r="I44" s="424"/>
      <c r="J44" s="425"/>
    </row>
    <row r="45" spans="2:10" x14ac:dyDescent="0.2">
      <c r="B45" s="423"/>
      <c r="C45" s="424"/>
      <c r="D45" s="424"/>
      <c r="E45" s="424"/>
      <c r="F45" s="424"/>
      <c r="G45" s="424"/>
      <c r="H45" s="424"/>
      <c r="I45" s="424"/>
      <c r="J45" s="425"/>
    </row>
    <row r="46" spans="2:10" x14ac:dyDescent="0.2">
      <c r="B46" s="423"/>
      <c r="C46" s="424"/>
      <c r="D46" s="424"/>
      <c r="E46" s="424"/>
      <c r="F46" s="424"/>
      <c r="G46" s="424"/>
      <c r="H46" s="424"/>
      <c r="I46" s="424"/>
      <c r="J46" s="425"/>
    </row>
    <row r="47" spans="2:10" x14ac:dyDescent="0.2">
      <c r="B47" s="423"/>
      <c r="C47" s="424"/>
      <c r="D47" s="424"/>
      <c r="E47" s="424"/>
      <c r="F47" s="424"/>
      <c r="G47" s="424"/>
      <c r="H47" s="424"/>
      <c r="I47" s="424"/>
      <c r="J47" s="425"/>
    </row>
    <row r="48" spans="2:10" x14ac:dyDescent="0.2">
      <c r="B48" s="423"/>
      <c r="C48" s="424"/>
      <c r="D48" s="424"/>
      <c r="E48" s="424"/>
      <c r="F48" s="424"/>
      <c r="G48" s="424"/>
      <c r="H48" s="424"/>
      <c r="I48" s="424"/>
      <c r="J48" s="425"/>
    </row>
    <row r="49" spans="2:10" x14ac:dyDescent="0.2">
      <c r="B49" s="423"/>
      <c r="C49" s="424"/>
      <c r="D49" s="424"/>
      <c r="E49" s="424"/>
      <c r="F49" s="424"/>
      <c r="G49" s="424"/>
      <c r="H49" s="424"/>
      <c r="I49" s="424"/>
      <c r="J49" s="425"/>
    </row>
    <row r="50" spans="2:10" x14ac:dyDescent="0.2">
      <c r="B50" s="423"/>
      <c r="C50" s="424"/>
      <c r="D50" s="424"/>
      <c r="E50" s="424"/>
      <c r="F50" s="424"/>
      <c r="G50" s="424"/>
      <c r="H50" s="424"/>
      <c r="I50" s="424"/>
      <c r="J50" s="425"/>
    </row>
    <row r="51" spans="2:10" x14ac:dyDescent="0.2">
      <c r="B51" s="423"/>
      <c r="C51" s="424"/>
      <c r="D51" s="424"/>
      <c r="E51" s="424"/>
      <c r="F51" s="424"/>
      <c r="G51" s="424"/>
      <c r="H51" s="424"/>
      <c r="I51" s="424"/>
      <c r="J51" s="425"/>
    </row>
    <row r="52" spans="2:10" x14ac:dyDescent="0.2">
      <c r="B52" s="423"/>
      <c r="C52" s="424"/>
      <c r="D52" s="424"/>
      <c r="E52" s="424"/>
      <c r="F52" s="424"/>
      <c r="G52" s="424"/>
      <c r="H52" s="424"/>
      <c r="I52" s="424"/>
      <c r="J52" s="425"/>
    </row>
    <row r="53" spans="2:10" x14ac:dyDescent="0.2">
      <c r="B53" s="423"/>
      <c r="C53" s="424"/>
      <c r="D53" s="424"/>
      <c r="E53" s="424"/>
      <c r="F53" s="424"/>
      <c r="G53" s="424"/>
      <c r="H53" s="424"/>
      <c r="I53" s="424"/>
      <c r="J53" s="425"/>
    </row>
    <row r="54" spans="2:10" x14ac:dyDescent="0.2">
      <c r="B54" s="423"/>
      <c r="C54" s="424"/>
      <c r="D54" s="424"/>
      <c r="E54" s="424"/>
      <c r="F54" s="424"/>
      <c r="G54" s="424"/>
      <c r="H54" s="424"/>
      <c r="I54" s="424"/>
      <c r="J54" s="425"/>
    </row>
    <row r="55" spans="2:10" x14ac:dyDescent="0.2">
      <c r="B55" s="423"/>
      <c r="C55" s="424"/>
      <c r="D55" s="424"/>
      <c r="E55" s="424"/>
      <c r="F55" s="424"/>
      <c r="G55" s="424"/>
      <c r="H55" s="424"/>
      <c r="I55" s="424"/>
      <c r="J55" s="425"/>
    </row>
    <row r="56" spans="2:10" x14ac:dyDescent="0.2">
      <c r="B56" s="423"/>
      <c r="C56" s="424"/>
      <c r="D56" s="424"/>
      <c r="E56" s="424"/>
      <c r="F56" s="424"/>
      <c r="G56" s="424"/>
      <c r="H56" s="424"/>
      <c r="I56" s="424"/>
      <c r="J56" s="425"/>
    </row>
    <row r="57" spans="2:10" ht="13.5" thickBot="1" x14ac:dyDescent="0.25">
      <c r="B57" s="426"/>
      <c r="C57" s="427"/>
      <c r="D57" s="427"/>
      <c r="E57" s="427"/>
      <c r="F57" s="427"/>
      <c r="G57" s="427"/>
      <c r="H57" s="427"/>
      <c r="I57" s="427"/>
      <c r="J57" s="428"/>
    </row>
    <row r="58" spans="2:10" ht="13.5" thickTop="1" x14ac:dyDescent="0.2"/>
  </sheetData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U3858"/>
  <sheetViews>
    <sheetView showGridLines="0" zoomScaleNormal="100" workbookViewId="0">
      <pane ySplit="1" topLeftCell="A2" activePane="bottomLeft" state="frozen"/>
      <selection pane="bottomLeft" activeCell="B46" sqref="B46:C46"/>
    </sheetView>
  </sheetViews>
  <sheetFormatPr defaultColWidth="9.140625" defaultRowHeight="9" x14ac:dyDescent="0.2"/>
  <cols>
    <col min="1" max="1" width="30.7109375" style="58" customWidth="1"/>
    <col min="2" max="3" width="20.7109375" style="58" customWidth="1"/>
    <col min="4" max="4" width="40.42578125" style="58" customWidth="1"/>
    <col min="5" max="7" width="9.140625" style="382"/>
    <col min="8" max="21" width="9.140625" style="388"/>
    <col min="22" max="16384" width="9.140625" style="58"/>
  </cols>
  <sheetData>
    <row r="1" spans="1:21" s="101" customFormat="1" ht="39.950000000000003" customHeight="1" x14ac:dyDescent="0.2">
      <c r="A1" s="455" t="s">
        <v>441</v>
      </c>
      <c r="B1" s="455"/>
      <c r="C1" s="455"/>
      <c r="D1" s="455"/>
      <c r="E1" s="381"/>
      <c r="F1" s="381"/>
      <c r="G1" s="381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</row>
    <row r="2" spans="1:21" ht="15" customHeight="1" x14ac:dyDescent="0.2">
      <c r="A2" s="489" t="s">
        <v>224</v>
      </c>
      <c r="B2" s="490"/>
      <c r="C2" s="490"/>
      <c r="D2" s="491"/>
    </row>
    <row r="3" spans="1:21" ht="15" customHeight="1" x14ac:dyDescent="0.2">
      <c r="A3" s="102" t="s">
        <v>10</v>
      </c>
      <c r="B3" s="492" t="s">
        <v>225</v>
      </c>
      <c r="C3" s="493"/>
      <c r="D3" s="103" t="s">
        <v>226</v>
      </c>
    </row>
    <row r="4" spans="1:21" ht="15" customHeight="1" x14ac:dyDescent="0.2">
      <c r="A4" s="352">
        <v>45590</v>
      </c>
      <c r="B4" s="494" t="s">
        <v>231</v>
      </c>
      <c r="C4" s="495"/>
      <c r="D4" s="496" t="s">
        <v>227</v>
      </c>
    </row>
    <row r="5" spans="1:21" ht="24.95" customHeight="1" x14ac:dyDescent="0.2">
      <c r="A5" s="104" t="s">
        <v>467</v>
      </c>
      <c r="B5" s="105" t="s">
        <v>228</v>
      </c>
      <c r="C5" s="106" t="s">
        <v>229</v>
      </c>
      <c r="D5" s="497"/>
    </row>
    <row r="6" spans="1:21" ht="21.95" customHeight="1" x14ac:dyDescent="0.2">
      <c r="A6" s="190" t="s">
        <v>200</v>
      </c>
      <c r="B6" s="253">
        <v>4</v>
      </c>
      <c r="C6" s="285"/>
      <c r="D6" s="236"/>
      <c r="E6" s="383" t="s">
        <v>230</v>
      </c>
    </row>
    <row r="7" spans="1:21" ht="21.95" customHeight="1" x14ac:dyDescent="0.2">
      <c r="A7" s="191" t="s">
        <v>431</v>
      </c>
      <c r="B7" s="373"/>
      <c r="C7" s="374"/>
      <c r="D7" s="236"/>
      <c r="E7" s="382" t="s">
        <v>231</v>
      </c>
    </row>
    <row r="8" spans="1:21" ht="21.95" customHeight="1" x14ac:dyDescent="0.2">
      <c r="A8" s="191" t="s">
        <v>201</v>
      </c>
      <c r="B8" s="255"/>
      <c r="C8" s="286"/>
      <c r="D8" s="236"/>
      <c r="E8" s="382" t="s">
        <v>232</v>
      </c>
    </row>
    <row r="9" spans="1:21" ht="21.95" customHeight="1" x14ac:dyDescent="0.2">
      <c r="A9" s="191" t="s">
        <v>466</v>
      </c>
      <c r="B9" s="255"/>
      <c r="C9" s="286"/>
      <c r="D9" s="236"/>
    </row>
    <row r="10" spans="1:21" ht="21.95" customHeight="1" x14ac:dyDescent="0.2">
      <c r="A10" s="192" t="s">
        <v>233</v>
      </c>
      <c r="B10" s="254"/>
      <c r="C10" s="287"/>
      <c r="D10" s="236"/>
    </row>
    <row r="11" spans="1:21" ht="21.95" customHeight="1" x14ac:dyDescent="0.2">
      <c r="A11" s="107" t="s">
        <v>76</v>
      </c>
      <c r="B11" s="179">
        <f>SUM(B6:B10)</f>
        <v>4</v>
      </c>
      <c r="C11" s="183">
        <f>SUM(C6:C10)</f>
        <v>0</v>
      </c>
      <c r="D11" s="236"/>
    </row>
    <row r="12" spans="1:21" ht="15" customHeight="1" x14ac:dyDescent="0.2">
      <c r="A12" s="235" t="s">
        <v>423</v>
      </c>
    </row>
    <row r="13" spans="1:21" s="52" customFormat="1" ht="30" customHeight="1" x14ac:dyDescent="0.2">
      <c r="A13" s="52" t="s">
        <v>468</v>
      </c>
      <c r="B13" s="498" t="s">
        <v>406</v>
      </c>
      <c r="C13" s="498"/>
      <c r="D13" s="498"/>
      <c r="E13" s="384"/>
      <c r="F13" s="384"/>
      <c r="G13" s="384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</row>
    <row r="14" spans="1:21" ht="15" customHeight="1" x14ac:dyDescent="0.2">
      <c r="A14" s="52" t="s">
        <v>507</v>
      </c>
    </row>
    <row r="16" spans="1:21" ht="15" customHeight="1" x14ac:dyDescent="0.2">
      <c r="A16" s="489" t="s">
        <v>224</v>
      </c>
      <c r="B16" s="490"/>
      <c r="C16" s="490"/>
      <c r="D16" s="491"/>
    </row>
    <row r="17" spans="1:21" ht="15" customHeight="1" x14ac:dyDescent="0.2">
      <c r="A17" s="107" t="s">
        <v>10</v>
      </c>
      <c r="B17" s="492" t="s">
        <v>225</v>
      </c>
      <c r="C17" s="493"/>
      <c r="D17" s="103" t="s">
        <v>226</v>
      </c>
    </row>
    <row r="18" spans="1:21" ht="15" customHeight="1" x14ac:dyDescent="0.2">
      <c r="A18" s="352">
        <v>45596</v>
      </c>
      <c r="B18" s="494" t="s">
        <v>230</v>
      </c>
      <c r="C18" s="495"/>
      <c r="D18" s="496" t="s">
        <v>227</v>
      </c>
    </row>
    <row r="19" spans="1:21" ht="24.95" customHeight="1" x14ac:dyDescent="0.2">
      <c r="A19" s="104" t="s">
        <v>467</v>
      </c>
      <c r="B19" s="105" t="s">
        <v>228</v>
      </c>
      <c r="C19" s="108" t="s">
        <v>229</v>
      </c>
      <c r="D19" s="497"/>
    </row>
    <row r="20" spans="1:21" ht="21.95" customHeight="1" x14ac:dyDescent="0.2">
      <c r="A20" s="190" t="s">
        <v>200</v>
      </c>
      <c r="B20" s="253">
        <v>1</v>
      </c>
      <c r="C20" s="285"/>
      <c r="D20" s="236"/>
    </row>
    <row r="21" spans="1:21" ht="21.95" customHeight="1" x14ac:dyDescent="0.2">
      <c r="A21" s="191" t="s">
        <v>431</v>
      </c>
      <c r="B21" s="373"/>
      <c r="C21" s="374"/>
      <c r="D21" s="236"/>
      <c r="E21" s="383"/>
    </row>
    <row r="22" spans="1:21" ht="21.95" customHeight="1" x14ac:dyDescent="0.2">
      <c r="A22" s="191" t="s">
        <v>201</v>
      </c>
      <c r="B22" s="255"/>
      <c r="C22" s="286"/>
      <c r="D22" s="236"/>
    </row>
    <row r="23" spans="1:21" ht="21.95" customHeight="1" x14ac:dyDescent="0.2">
      <c r="A23" s="191" t="s">
        <v>466</v>
      </c>
      <c r="B23" s="255"/>
      <c r="C23" s="286"/>
      <c r="D23" s="236"/>
    </row>
    <row r="24" spans="1:21" ht="21.95" customHeight="1" x14ac:dyDescent="0.2">
      <c r="A24" s="192" t="s">
        <v>233</v>
      </c>
      <c r="B24" s="254"/>
      <c r="C24" s="287"/>
      <c r="D24" s="236"/>
    </row>
    <row r="25" spans="1:21" ht="21.95" customHeight="1" x14ac:dyDescent="0.2">
      <c r="A25" s="107" t="s">
        <v>76</v>
      </c>
      <c r="B25" s="179">
        <f>SUM(B20:B24)</f>
        <v>1</v>
      </c>
      <c r="C25" s="183">
        <f>SUM(C20:C24)</f>
        <v>0</v>
      </c>
      <c r="D25" s="236"/>
    </row>
    <row r="26" spans="1:21" ht="15" customHeight="1" x14ac:dyDescent="0.2">
      <c r="A26" s="235" t="s">
        <v>423</v>
      </c>
    </row>
    <row r="27" spans="1:21" s="52" customFormat="1" ht="30" customHeight="1" x14ac:dyDescent="0.2">
      <c r="A27" s="52" t="s">
        <v>468</v>
      </c>
      <c r="B27" s="498" t="s">
        <v>406</v>
      </c>
      <c r="C27" s="498"/>
      <c r="D27" s="498"/>
      <c r="E27" s="384"/>
      <c r="F27" s="384"/>
      <c r="G27" s="384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</row>
    <row r="28" spans="1:21" ht="15" customHeight="1" x14ac:dyDescent="0.2">
      <c r="A28" s="52" t="s">
        <v>507</v>
      </c>
    </row>
    <row r="29" spans="1:21" ht="12" customHeight="1" x14ac:dyDescent="0.2"/>
    <row r="30" spans="1:21" ht="15" customHeight="1" x14ac:dyDescent="0.2">
      <c r="A30" s="489" t="s">
        <v>224</v>
      </c>
      <c r="B30" s="490"/>
      <c r="C30" s="490"/>
      <c r="D30" s="491"/>
    </row>
    <row r="31" spans="1:21" ht="15" customHeight="1" x14ac:dyDescent="0.2">
      <c r="A31" s="107" t="s">
        <v>10</v>
      </c>
      <c r="B31" s="492" t="s">
        <v>225</v>
      </c>
      <c r="C31" s="493"/>
      <c r="D31" s="103" t="s">
        <v>226</v>
      </c>
    </row>
    <row r="32" spans="1:21" ht="15" customHeight="1" x14ac:dyDescent="0.2">
      <c r="A32" s="352">
        <v>45600</v>
      </c>
      <c r="B32" s="494" t="s">
        <v>230</v>
      </c>
      <c r="C32" s="495"/>
      <c r="D32" s="496" t="s">
        <v>227</v>
      </c>
    </row>
    <row r="33" spans="1:21" ht="24.95" customHeight="1" x14ac:dyDescent="0.2">
      <c r="A33" s="104" t="s">
        <v>467</v>
      </c>
      <c r="B33" s="105" t="s">
        <v>228</v>
      </c>
      <c r="C33" s="108" t="s">
        <v>229</v>
      </c>
      <c r="D33" s="497"/>
    </row>
    <row r="34" spans="1:21" ht="21.95" customHeight="1" x14ac:dyDescent="0.2">
      <c r="A34" s="190" t="s">
        <v>200</v>
      </c>
      <c r="B34" s="253">
        <v>1</v>
      </c>
      <c r="C34" s="285"/>
      <c r="D34" s="236"/>
    </row>
    <row r="35" spans="1:21" ht="21.95" customHeight="1" x14ac:dyDescent="0.2">
      <c r="A35" s="191" t="s">
        <v>431</v>
      </c>
      <c r="B35" s="373"/>
      <c r="C35" s="374"/>
      <c r="D35" s="236"/>
      <c r="E35" s="383"/>
    </row>
    <row r="36" spans="1:21" ht="21.95" customHeight="1" x14ac:dyDescent="0.2">
      <c r="A36" s="191" t="s">
        <v>201</v>
      </c>
      <c r="B36" s="255"/>
      <c r="C36" s="286"/>
      <c r="D36" s="236"/>
    </row>
    <row r="37" spans="1:21" ht="21.95" customHeight="1" x14ac:dyDescent="0.2">
      <c r="A37" s="191" t="s">
        <v>466</v>
      </c>
      <c r="B37" s="255"/>
      <c r="C37" s="286"/>
      <c r="D37" s="236"/>
    </row>
    <row r="38" spans="1:21" ht="21.95" customHeight="1" x14ac:dyDescent="0.2">
      <c r="A38" s="192" t="s">
        <v>233</v>
      </c>
      <c r="B38" s="254"/>
      <c r="C38" s="287"/>
      <c r="D38" s="236"/>
    </row>
    <row r="39" spans="1:21" ht="21.95" customHeight="1" x14ac:dyDescent="0.2">
      <c r="A39" s="107" t="s">
        <v>76</v>
      </c>
      <c r="B39" s="179">
        <f>SUM(B34:B38)</f>
        <v>1</v>
      </c>
      <c r="C39" s="183">
        <f>SUM(C34:C38)</f>
        <v>0</v>
      </c>
      <c r="D39" s="236"/>
    </row>
    <row r="40" spans="1:21" ht="15" customHeight="1" x14ac:dyDescent="0.2">
      <c r="A40" s="235" t="s">
        <v>423</v>
      </c>
    </row>
    <row r="41" spans="1:21" s="52" customFormat="1" ht="30" customHeight="1" x14ac:dyDescent="0.2">
      <c r="A41" s="52" t="s">
        <v>468</v>
      </c>
      <c r="B41" s="498" t="s">
        <v>406</v>
      </c>
      <c r="C41" s="498"/>
      <c r="D41" s="498"/>
      <c r="E41" s="384"/>
      <c r="F41" s="384"/>
      <c r="G41" s="384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</row>
    <row r="42" spans="1:21" ht="15" customHeight="1" x14ac:dyDescent="0.2">
      <c r="A42" s="52" t="s">
        <v>507</v>
      </c>
    </row>
    <row r="43" spans="1:21" ht="10.5" customHeight="1" x14ac:dyDescent="0.2"/>
    <row r="44" spans="1:21" ht="15" customHeight="1" x14ac:dyDescent="0.2">
      <c r="A44" s="489" t="s">
        <v>224</v>
      </c>
      <c r="B44" s="490"/>
      <c r="C44" s="490"/>
      <c r="D44" s="491"/>
    </row>
    <row r="45" spans="1:21" ht="15" customHeight="1" x14ac:dyDescent="0.2">
      <c r="A45" s="107" t="s">
        <v>10</v>
      </c>
      <c r="B45" s="492" t="s">
        <v>225</v>
      </c>
      <c r="C45" s="493"/>
      <c r="D45" s="103" t="s">
        <v>226</v>
      </c>
    </row>
    <row r="46" spans="1:21" ht="15" customHeight="1" x14ac:dyDescent="0.2">
      <c r="A46" s="352">
        <v>45632</v>
      </c>
      <c r="B46" s="494" t="s">
        <v>231</v>
      </c>
      <c r="C46" s="495"/>
      <c r="D46" s="496" t="s">
        <v>227</v>
      </c>
    </row>
    <row r="47" spans="1:21" ht="24.95" customHeight="1" x14ac:dyDescent="0.2">
      <c r="A47" s="104" t="s">
        <v>467</v>
      </c>
      <c r="B47" s="105" t="s">
        <v>228</v>
      </c>
      <c r="C47" s="108" t="s">
        <v>229</v>
      </c>
      <c r="D47" s="497"/>
    </row>
    <row r="48" spans="1:21" ht="21.95" customHeight="1" x14ac:dyDescent="0.2">
      <c r="A48" s="190" t="s">
        <v>200</v>
      </c>
      <c r="B48" s="253">
        <v>1</v>
      </c>
      <c r="C48" s="285"/>
      <c r="D48" s="236"/>
    </row>
    <row r="49" spans="1:21" ht="21.95" customHeight="1" x14ac:dyDescent="0.2">
      <c r="A49" s="191" t="s">
        <v>431</v>
      </c>
      <c r="B49" s="373"/>
      <c r="C49" s="374"/>
      <c r="D49" s="236"/>
      <c r="E49" s="383"/>
    </row>
    <row r="50" spans="1:21" ht="21.95" customHeight="1" x14ac:dyDescent="0.2">
      <c r="A50" s="191" t="s">
        <v>201</v>
      </c>
      <c r="B50" s="255"/>
      <c r="C50" s="286"/>
      <c r="D50" s="236"/>
    </row>
    <row r="51" spans="1:21" ht="21.95" customHeight="1" x14ac:dyDescent="0.2">
      <c r="A51" s="191" t="s">
        <v>466</v>
      </c>
      <c r="B51" s="255"/>
      <c r="C51" s="286"/>
      <c r="D51" s="236"/>
    </row>
    <row r="52" spans="1:21" ht="21.95" customHeight="1" x14ac:dyDescent="0.2">
      <c r="A52" s="192" t="s">
        <v>233</v>
      </c>
      <c r="B52" s="254"/>
      <c r="C52" s="287"/>
      <c r="D52" s="236"/>
    </row>
    <row r="53" spans="1:21" ht="21.95" customHeight="1" x14ac:dyDescent="0.2">
      <c r="A53" s="107" t="s">
        <v>76</v>
      </c>
      <c r="B53" s="168">
        <f>SUM(B48:B52)</f>
        <v>1</v>
      </c>
      <c r="C53" s="109">
        <f>SUM(C48:C52)</f>
        <v>0</v>
      </c>
      <c r="D53" s="236"/>
    </row>
    <row r="54" spans="1:21" ht="15" customHeight="1" x14ac:dyDescent="0.2">
      <c r="A54" s="235" t="s">
        <v>423</v>
      </c>
    </row>
    <row r="55" spans="1:21" s="52" customFormat="1" ht="30" customHeight="1" x14ac:dyDescent="0.2">
      <c r="A55" s="52" t="s">
        <v>468</v>
      </c>
      <c r="B55" s="498" t="s">
        <v>406</v>
      </c>
      <c r="C55" s="498"/>
      <c r="D55" s="498"/>
      <c r="E55" s="384"/>
      <c r="F55" s="384"/>
      <c r="G55" s="384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</row>
    <row r="56" spans="1:21" ht="15" customHeight="1" x14ac:dyDescent="0.2">
      <c r="A56" s="52" t="s">
        <v>507</v>
      </c>
    </row>
    <row r="57" spans="1:21" ht="24.95" customHeight="1" x14ac:dyDescent="0.2"/>
    <row r="58" spans="1:21" ht="15" customHeight="1" x14ac:dyDescent="0.2">
      <c r="A58" s="489" t="s">
        <v>224</v>
      </c>
      <c r="B58" s="490"/>
      <c r="C58" s="490"/>
      <c r="D58" s="491"/>
    </row>
    <row r="59" spans="1:21" ht="15" customHeight="1" x14ac:dyDescent="0.2">
      <c r="A59" s="107" t="s">
        <v>10</v>
      </c>
      <c r="B59" s="492" t="s">
        <v>225</v>
      </c>
      <c r="C59" s="493"/>
      <c r="D59" s="103" t="s">
        <v>226</v>
      </c>
    </row>
    <row r="60" spans="1:21" ht="15" customHeight="1" x14ac:dyDescent="0.2">
      <c r="A60" s="352" t="s">
        <v>422</v>
      </c>
      <c r="B60" s="494"/>
      <c r="C60" s="495"/>
      <c r="D60" s="496" t="s">
        <v>227</v>
      </c>
    </row>
    <row r="61" spans="1:21" ht="24.95" customHeight="1" x14ac:dyDescent="0.2">
      <c r="A61" s="104" t="s">
        <v>467</v>
      </c>
      <c r="B61" s="105" t="s">
        <v>228</v>
      </c>
      <c r="C61" s="108" t="s">
        <v>229</v>
      </c>
      <c r="D61" s="497"/>
    </row>
    <row r="62" spans="1:21" ht="21.95" customHeight="1" x14ac:dyDescent="0.2">
      <c r="A62" s="187" t="s">
        <v>200</v>
      </c>
      <c r="B62" s="253"/>
      <c r="C62" s="285"/>
      <c r="D62" s="236"/>
    </row>
    <row r="63" spans="1:21" ht="21.95" customHeight="1" x14ac:dyDescent="0.2">
      <c r="A63" s="191" t="s">
        <v>431</v>
      </c>
      <c r="B63" s="373"/>
      <c r="C63" s="374"/>
      <c r="D63" s="236"/>
      <c r="E63" s="383"/>
    </row>
    <row r="64" spans="1:21" ht="21.95" customHeight="1" x14ac:dyDescent="0.2">
      <c r="A64" s="188" t="s">
        <v>201</v>
      </c>
      <c r="B64" s="255"/>
      <c r="C64" s="286"/>
      <c r="D64" s="236"/>
    </row>
    <row r="65" spans="1:21" ht="21.95" customHeight="1" x14ac:dyDescent="0.2">
      <c r="A65" s="191" t="s">
        <v>466</v>
      </c>
      <c r="B65" s="255"/>
      <c r="C65" s="286"/>
      <c r="D65" s="236"/>
    </row>
    <row r="66" spans="1:21" ht="21.95" customHeight="1" x14ac:dyDescent="0.2">
      <c r="A66" s="189" t="s">
        <v>233</v>
      </c>
      <c r="B66" s="254"/>
      <c r="C66" s="287"/>
      <c r="D66" s="236"/>
    </row>
    <row r="67" spans="1:21" ht="21.95" customHeight="1" x14ac:dyDescent="0.2">
      <c r="A67" s="107" t="s">
        <v>76</v>
      </c>
      <c r="B67" s="168">
        <f>SUM(B62:B66)</f>
        <v>0</v>
      </c>
      <c r="C67" s="109">
        <f>SUM(C62:C66)</f>
        <v>0</v>
      </c>
      <c r="D67" s="236"/>
    </row>
    <row r="68" spans="1:21" ht="15" customHeight="1" x14ac:dyDescent="0.2">
      <c r="A68" s="235" t="s">
        <v>423</v>
      </c>
    </row>
    <row r="69" spans="1:21" s="52" customFormat="1" ht="30" customHeight="1" x14ac:dyDescent="0.2">
      <c r="A69" s="52" t="s">
        <v>468</v>
      </c>
      <c r="B69" s="498" t="s">
        <v>406</v>
      </c>
      <c r="C69" s="498"/>
      <c r="D69" s="498"/>
      <c r="E69" s="384"/>
      <c r="F69" s="384"/>
      <c r="G69" s="384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</row>
    <row r="70" spans="1:21" ht="15" customHeight="1" x14ac:dyDescent="0.2">
      <c r="A70" s="52" t="s">
        <v>507</v>
      </c>
    </row>
    <row r="71" spans="1:21" ht="11.25" customHeight="1" x14ac:dyDescent="0.2"/>
    <row r="72" spans="1:21" ht="15" customHeight="1" x14ac:dyDescent="0.2">
      <c r="A72" s="489" t="s">
        <v>224</v>
      </c>
      <c r="B72" s="490"/>
      <c r="C72" s="490"/>
      <c r="D72" s="491"/>
    </row>
    <row r="73" spans="1:21" ht="15" customHeight="1" x14ac:dyDescent="0.2">
      <c r="A73" s="107" t="s">
        <v>10</v>
      </c>
      <c r="B73" s="492" t="s">
        <v>225</v>
      </c>
      <c r="C73" s="493"/>
      <c r="D73" s="103" t="s">
        <v>226</v>
      </c>
    </row>
    <row r="74" spans="1:21" ht="15" customHeight="1" x14ac:dyDescent="0.2">
      <c r="A74" s="352" t="s">
        <v>422</v>
      </c>
      <c r="B74" s="494"/>
      <c r="C74" s="495"/>
      <c r="D74" s="496" t="s">
        <v>227</v>
      </c>
    </row>
    <row r="75" spans="1:21" ht="24.95" customHeight="1" x14ac:dyDescent="0.2">
      <c r="A75" s="104" t="s">
        <v>467</v>
      </c>
      <c r="B75" s="105" t="s">
        <v>228</v>
      </c>
      <c r="C75" s="108" t="s">
        <v>229</v>
      </c>
      <c r="D75" s="497"/>
    </row>
    <row r="76" spans="1:21" ht="21.95" customHeight="1" x14ac:dyDescent="0.2">
      <c r="A76" s="187" t="s">
        <v>200</v>
      </c>
      <c r="B76" s="253"/>
      <c r="C76" s="285"/>
      <c r="D76" s="236"/>
    </row>
    <row r="77" spans="1:21" ht="21.95" customHeight="1" x14ac:dyDescent="0.2">
      <c r="A77" s="191" t="s">
        <v>431</v>
      </c>
      <c r="B77" s="373"/>
      <c r="C77" s="374"/>
      <c r="D77" s="236"/>
      <c r="E77" s="383"/>
    </row>
    <row r="78" spans="1:21" ht="21.95" customHeight="1" x14ac:dyDescent="0.2">
      <c r="A78" s="188" t="s">
        <v>201</v>
      </c>
      <c r="B78" s="255"/>
      <c r="C78" s="286"/>
      <c r="D78" s="236"/>
    </row>
    <row r="79" spans="1:21" ht="21.95" customHeight="1" x14ac:dyDescent="0.2">
      <c r="A79" s="191" t="s">
        <v>466</v>
      </c>
      <c r="B79" s="255"/>
      <c r="C79" s="286"/>
      <c r="D79" s="236"/>
    </row>
    <row r="80" spans="1:21" ht="21.95" customHeight="1" x14ac:dyDescent="0.2">
      <c r="A80" s="189" t="s">
        <v>233</v>
      </c>
      <c r="B80" s="254"/>
      <c r="C80" s="287"/>
      <c r="D80" s="236"/>
    </row>
    <row r="81" spans="1:21" ht="21.95" customHeight="1" x14ac:dyDescent="0.2">
      <c r="A81" s="107" t="s">
        <v>76</v>
      </c>
      <c r="B81" s="168">
        <f>SUM(B76:B80)</f>
        <v>0</v>
      </c>
      <c r="C81" s="109">
        <f>SUM(C76:C80)</f>
        <v>0</v>
      </c>
      <c r="D81" s="236"/>
    </row>
    <row r="82" spans="1:21" ht="15" customHeight="1" x14ac:dyDescent="0.2">
      <c r="A82" s="235" t="s">
        <v>423</v>
      </c>
    </row>
    <row r="83" spans="1:21" s="52" customFormat="1" ht="30" customHeight="1" x14ac:dyDescent="0.2">
      <c r="A83" s="52" t="s">
        <v>468</v>
      </c>
      <c r="B83" s="498" t="s">
        <v>406</v>
      </c>
      <c r="C83" s="498"/>
      <c r="D83" s="498"/>
      <c r="E83" s="384"/>
      <c r="F83" s="384"/>
      <c r="G83" s="384"/>
      <c r="H83" s="389"/>
      <c r="I83" s="389"/>
      <c r="J83" s="389"/>
      <c r="K83" s="389"/>
      <c r="L83" s="389"/>
      <c r="M83" s="389"/>
      <c r="N83" s="389"/>
      <c r="O83" s="389"/>
      <c r="P83" s="389"/>
      <c r="Q83" s="389"/>
      <c r="R83" s="389"/>
      <c r="S83" s="389"/>
      <c r="T83" s="389"/>
      <c r="U83" s="389"/>
    </row>
    <row r="84" spans="1:21" ht="15" customHeight="1" x14ac:dyDescent="0.2">
      <c r="A84" s="52" t="s">
        <v>507</v>
      </c>
    </row>
    <row r="85" spans="1:21" ht="12" customHeight="1" x14ac:dyDescent="0.2"/>
    <row r="86" spans="1:21" ht="15" customHeight="1" x14ac:dyDescent="0.2">
      <c r="A86" s="489" t="s">
        <v>224</v>
      </c>
      <c r="B86" s="490"/>
      <c r="C86" s="490"/>
      <c r="D86" s="491"/>
    </row>
    <row r="87" spans="1:21" ht="15" customHeight="1" x14ac:dyDescent="0.2">
      <c r="A87" s="107" t="s">
        <v>10</v>
      </c>
      <c r="B87" s="492" t="s">
        <v>225</v>
      </c>
      <c r="C87" s="493"/>
      <c r="D87" s="103" t="s">
        <v>226</v>
      </c>
    </row>
    <row r="88" spans="1:21" ht="15" customHeight="1" x14ac:dyDescent="0.2">
      <c r="A88" s="352" t="s">
        <v>422</v>
      </c>
      <c r="B88" s="494"/>
      <c r="C88" s="495"/>
      <c r="D88" s="496" t="s">
        <v>227</v>
      </c>
    </row>
    <row r="89" spans="1:21" ht="24.95" customHeight="1" x14ac:dyDescent="0.2">
      <c r="A89" s="104" t="s">
        <v>467</v>
      </c>
      <c r="B89" s="105" t="s">
        <v>228</v>
      </c>
      <c r="C89" s="108" t="s">
        <v>229</v>
      </c>
      <c r="D89" s="497"/>
    </row>
    <row r="90" spans="1:21" ht="21.95" customHeight="1" x14ac:dyDescent="0.2">
      <c r="A90" s="187" t="s">
        <v>200</v>
      </c>
      <c r="B90" s="253"/>
      <c r="C90" s="285"/>
      <c r="D90" s="236"/>
    </row>
    <row r="91" spans="1:21" ht="21.95" customHeight="1" x14ac:dyDescent="0.2">
      <c r="A91" s="191" t="s">
        <v>431</v>
      </c>
      <c r="B91" s="373"/>
      <c r="C91" s="374"/>
      <c r="D91" s="236"/>
      <c r="E91" s="383"/>
    </row>
    <row r="92" spans="1:21" ht="21.95" customHeight="1" x14ac:dyDescent="0.2">
      <c r="A92" s="188" t="s">
        <v>201</v>
      </c>
      <c r="B92" s="255"/>
      <c r="C92" s="286"/>
      <c r="D92" s="236"/>
    </row>
    <row r="93" spans="1:21" ht="21.95" customHeight="1" x14ac:dyDescent="0.2">
      <c r="A93" s="191" t="s">
        <v>466</v>
      </c>
      <c r="B93" s="255"/>
      <c r="C93" s="286"/>
      <c r="D93" s="236"/>
    </row>
    <row r="94" spans="1:21" ht="21.95" customHeight="1" x14ac:dyDescent="0.2">
      <c r="A94" s="189" t="s">
        <v>233</v>
      </c>
      <c r="B94" s="254"/>
      <c r="C94" s="287"/>
      <c r="D94" s="236"/>
    </row>
    <row r="95" spans="1:21" ht="21.95" customHeight="1" x14ac:dyDescent="0.2">
      <c r="A95" s="107" t="s">
        <v>76</v>
      </c>
      <c r="B95" s="168">
        <f>SUM(B90:B94)</f>
        <v>0</v>
      </c>
      <c r="C95" s="109">
        <f>SUM(C90:C94)</f>
        <v>0</v>
      </c>
      <c r="D95" s="236"/>
    </row>
    <row r="96" spans="1:21" ht="15" customHeight="1" x14ac:dyDescent="0.2">
      <c r="A96" s="235" t="s">
        <v>423</v>
      </c>
    </row>
    <row r="97" spans="1:21" s="52" customFormat="1" ht="30" customHeight="1" x14ac:dyDescent="0.2">
      <c r="A97" s="52" t="s">
        <v>468</v>
      </c>
      <c r="B97" s="498" t="s">
        <v>406</v>
      </c>
      <c r="C97" s="498"/>
      <c r="D97" s="498"/>
      <c r="E97" s="384"/>
      <c r="F97" s="384"/>
      <c r="G97" s="384"/>
      <c r="H97" s="389"/>
      <c r="I97" s="389"/>
      <c r="J97" s="389"/>
      <c r="K97" s="389"/>
      <c r="L97" s="389"/>
      <c r="M97" s="389"/>
      <c r="N97" s="389"/>
      <c r="O97" s="389"/>
      <c r="P97" s="389"/>
      <c r="Q97" s="389"/>
      <c r="R97" s="389"/>
      <c r="S97" s="389"/>
      <c r="T97" s="389"/>
      <c r="U97" s="389"/>
    </row>
    <row r="98" spans="1:21" ht="15" customHeight="1" x14ac:dyDescent="0.2">
      <c r="A98" s="52" t="s">
        <v>507</v>
      </c>
    </row>
    <row r="99" spans="1:21" ht="12" customHeight="1" x14ac:dyDescent="0.2"/>
    <row r="100" spans="1:21" ht="15" customHeight="1" x14ac:dyDescent="0.2">
      <c r="A100" s="489" t="s">
        <v>224</v>
      </c>
      <c r="B100" s="490"/>
      <c r="C100" s="490"/>
      <c r="D100" s="491"/>
    </row>
    <row r="101" spans="1:21" ht="15" customHeight="1" x14ac:dyDescent="0.2">
      <c r="A101" s="107" t="s">
        <v>10</v>
      </c>
      <c r="B101" s="492" t="s">
        <v>225</v>
      </c>
      <c r="C101" s="493"/>
      <c r="D101" s="103" t="s">
        <v>226</v>
      </c>
    </row>
    <row r="102" spans="1:21" ht="15" customHeight="1" x14ac:dyDescent="0.2">
      <c r="A102" s="352" t="s">
        <v>422</v>
      </c>
      <c r="B102" s="494"/>
      <c r="C102" s="495"/>
      <c r="D102" s="496" t="s">
        <v>227</v>
      </c>
    </row>
    <row r="103" spans="1:21" ht="24.95" customHeight="1" x14ac:dyDescent="0.2">
      <c r="A103" s="104" t="s">
        <v>467</v>
      </c>
      <c r="B103" s="105" t="s">
        <v>228</v>
      </c>
      <c r="C103" s="108" t="s">
        <v>229</v>
      </c>
      <c r="D103" s="497"/>
    </row>
    <row r="104" spans="1:21" ht="21.95" customHeight="1" x14ac:dyDescent="0.2">
      <c r="A104" s="187" t="s">
        <v>200</v>
      </c>
      <c r="B104" s="253"/>
      <c r="C104" s="285"/>
      <c r="D104" s="236"/>
    </row>
    <row r="105" spans="1:21" ht="21.95" customHeight="1" x14ac:dyDescent="0.2">
      <c r="A105" s="191" t="s">
        <v>431</v>
      </c>
      <c r="B105" s="373"/>
      <c r="C105" s="374"/>
      <c r="D105" s="236"/>
      <c r="E105" s="383"/>
    </row>
    <row r="106" spans="1:21" ht="21.95" customHeight="1" x14ac:dyDescent="0.2">
      <c r="A106" s="188" t="s">
        <v>201</v>
      </c>
      <c r="B106" s="255"/>
      <c r="C106" s="286"/>
      <c r="D106" s="236"/>
    </row>
    <row r="107" spans="1:21" ht="21.95" customHeight="1" x14ac:dyDescent="0.2">
      <c r="A107" s="191" t="s">
        <v>466</v>
      </c>
      <c r="B107" s="255"/>
      <c r="C107" s="286"/>
      <c r="D107" s="236"/>
    </row>
    <row r="108" spans="1:21" ht="21.95" customHeight="1" x14ac:dyDescent="0.2">
      <c r="A108" s="189" t="s">
        <v>233</v>
      </c>
      <c r="B108" s="254"/>
      <c r="C108" s="287"/>
      <c r="D108" s="236"/>
    </row>
    <row r="109" spans="1:21" ht="21.95" customHeight="1" x14ac:dyDescent="0.2">
      <c r="A109" s="107" t="s">
        <v>76</v>
      </c>
      <c r="B109" s="168">
        <f>SUM(B104:B108)</f>
        <v>0</v>
      </c>
      <c r="C109" s="109">
        <f>SUM(C104:C108)</f>
        <v>0</v>
      </c>
      <c r="D109" s="236"/>
    </row>
    <row r="110" spans="1:21" ht="15" customHeight="1" x14ac:dyDescent="0.2">
      <c r="A110" s="235" t="s">
        <v>423</v>
      </c>
    </row>
    <row r="111" spans="1:21" s="52" customFormat="1" ht="30" customHeight="1" x14ac:dyDescent="0.2">
      <c r="A111" s="52" t="s">
        <v>468</v>
      </c>
      <c r="B111" s="498" t="s">
        <v>406</v>
      </c>
      <c r="C111" s="498"/>
      <c r="D111" s="498"/>
      <c r="E111" s="384"/>
      <c r="F111" s="384"/>
      <c r="G111" s="384"/>
      <c r="H111" s="389"/>
      <c r="I111" s="389"/>
      <c r="J111" s="389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</row>
    <row r="112" spans="1:21" ht="15" customHeight="1" x14ac:dyDescent="0.2">
      <c r="A112" s="52" t="s">
        <v>507</v>
      </c>
    </row>
    <row r="113" spans="1:21" ht="12" customHeight="1" x14ac:dyDescent="0.2"/>
    <row r="114" spans="1:21" ht="15" customHeight="1" x14ac:dyDescent="0.2">
      <c r="A114" s="489" t="s">
        <v>224</v>
      </c>
      <c r="B114" s="490"/>
      <c r="C114" s="490"/>
      <c r="D114" s="491"/>
    </row>
    <row r="115" spans="1:21" ht="15" customHeight="1" x14ac:dyDescent="0.2">
      <c r="A115" s="107" t="s">
        <v>10</v>
      </c>
      <c r="B115" s="492" t="s">
        <v>225</v>
      </c>
      <c r="C115" s="493"/>
      <c r="D115" s="103" t="s">
        <v>226</v>
      </c>
    </row>
    <row r="116" spans="1:21" ht="15" customHeight="1" x14ac:dyDescent="0.2">
      <c r="A116" s="352" t="s">
        <v>422</v>
      </c>
      <c r="B116" s="494"/>
      <c r="C116" s="495"/>
      <c r="D116" s="496" t="s">
        <v>227</v>
      </c>
    </row>
    <row r="117" spans="1:21" ht="24.95" customHeight="1" x14ac:dyDescent="0.2">
      <c r="A117" s="104" t="s">
        <v>467</v>
      </c>
      <c r="B117" s="105" t="s">
        <v>228</v>
      </c>
      <c r="C117" s="108" t="s">
        <v>229</v>
      </c>
      <c r="D117" s="497"/>
    </row>
    <row r="118" spans="1:21" ht="21.95" customHeight="1" x14ac:dyDescent="0.2">
      <c r="A118" s="187" t="s">
        <v>200</v>
      </c>
      <c r="B118" s="253"/>
      <c r="C118" s="285"/>
      <c r="D118" s="236"/>
    </row>
    <row r="119" spans="1:21" ht="21.95" customHeight="1" x14ac:dyDescent="0.2">
      <c r="A119" s="191" t="s">
        <v>431</v>
      </c>
      <c r="B119" s="373"/>
      <c r="C119" s="374"/>
      <c r="D119" s="236"/>
      <c r="E119" s="383"/>
    </row>
    <row r="120" spans="1:21" ht="21.95" customHeight="1" x14ac:dyDescent="0.2">
      <c r="A120" s="188" t="s">
        <v>201</v>
      </c>
      <c r="B120" s="255"/>
      <c r="C120" s="286"/>
      <c r="D120" s="236"/>
    </row>
    <row r="121" spans="1:21" ht="21.95" customHeight="1" x14ac:dyDescent="0.2">
      <c r="A121" s="191" t="s">
        <v>466</v>
      </c>
      <c r="B121" s="255"/>
      <c r="C121" s="286"/>
      <c r="D121" s="236"/>
    </row>
    <row r="122" spans="1:21" ht="21.95" customHeight="1" x14ac:dyDescent="0.2">
      <c r="A122" s="189" t="s">
        <v>233</v>
      </c>
      <c r="B122" s="254"/>
      <c r="C122" s="287"/>
      <c r="D122" s="236"/>
    </row>
    <row r="123" spans="1:21" ht="21.95" customHeight="1" x14ac:dyDescent="0.2">
      <c r="A123" s="107" t="s">
        <v>76</v>
      </c>
      <c r="B123" s="168">
        <f>SUM(B118:B122)</f>
        <v>0</v>
      </c>
      <c r="C123" s="109">
        <f>SUM(C118:C122)</f>
        <v>0</v>
      </c>
      <c r="D123" s="236"/>
    </row>
    <row r="124" spans="1:21" ht="15" customHeight="1" x14ac:dyDescent="0.2">
      <c r="A124" s="235" t="s">
        <v>423</v>
      </c>
    </row>
    <row r="125" spans="1:21" s="52" customFormat="1" ht="30" customHeight="1" x14ac:dyDescent="0.2">
      <c r="A125" s="52" t="s">
        <v>468</v>
      </c>
      <c r="B125" s="498" t="s">
        <v>406</v>
      </c>
      <c r="C125" s="498"/>
      <c r="D125" s="498"/>
      <c r="E125" s="384"/>
      <c r="F125" s="384"/>
      <c r="G125" s="384"/>
      <c r="H125" s="389"/>
      <c r="I125" s="389"/>
      <c r="J125" s="389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</row>
    <row r="126" spans="1:21" ht="15" customHeight="1" x14ac:dyDescent="0.2">
      <c r="A126" s="52" t="s">
        <v>507</v>
      </c>
    </row>
    <row r="127" spans="1:21" ht="11.25" customHeight="1" x14ac:dyDescent="0.2"/>
    <row r="128" spans="1:21" ht="15" customHeight="1" x14ac:dyDescent="0.2">
      <c r="A128" s="489" t="s">
        <v>224</v>
      </c>
      <c r="B128" s="490"/>
      <c r="C128" s="490"/>
      <c r="D128" s="491"/>
    </row>
    <row r="129" spans="1:21" ht="15" customHeight="1" x14ac:dyDescent="0.2">
      <c r="A129" s="107" t="s">
        <v>10</v>
      </c>
      <c r="B129" s="492" t="s">
        <v>225</v>
      </c>
      <c r="C129" s="493"/>
      <c r="D129" s="103" t="s">
        <v>226</v>
      </c>
    </row>
    <row r="130" spans="1:21" ht="15" customHeight="1" x14ac:dyDescent="0.2">
      <c r="A130" s="352" t="s">
        <v>422</v>
      </c>
      <c r="B130" s="494"/>
      <c r="C130" s="495"/>
      <c r="D130" s="496" t="s">
        <v>227</v>
      </c>
    </row>
    <row r="131" spans="1:21" ht="24.95" customHeight="1" x14ac:dyDescent="0.2">
      <c r="A131" s="104" t="s">
        <v>467</v>
      </c>
      <c r="B131" s="105" t="s">
        <v>228</v>
      </c>
      <c r="C131" s="108" t="s">
        <v>229</v>
      </c>
      <c r="D131" s="497"/>
    </row>
    <row r="132" spans="1:21" ht="21.95" customHeight="1" x14ac:dyDescent="0.2">
      <c r="A132" s="187" t="s">
        <v>200</v>
      </c>
      <c r="B132" s="253"/>
      <c r="C132" s="285"/>
      <c r="D132" s="236"/>
    </row>
    <row r="133" spans="1:21" ht="21.95" customHeight="1" x14ac:dyDescent="0.2">
      <c r="A133" s="191" t="s">
        <v>431</v>
      </c>
      <c r="B133" s="373"/>
      <c r="C133" s="374"/>
      <c r="D133" s="236"/>
      <c r="E133" s="383"/>
    </row>
    <row r="134" spans="1:21" ht="21.95" customHeight="1" x14ac:dyDescent="0.2">
      <c r="A134" s="188" t="s">
        <v>201</v>
      </c>
      <c r="B134" s="255"/>
      <c r="C134" s="286"/>
      <c r="D134" s="236"/>
    </row>
    <row r="135" spans="1:21" ht="21.95" customHeight="1" x14ac:dyDescent="0.2">
      <c r="A135" s="191" t="s">
        <v>466</v>
      </c>
      <c r="B135" s="255"/>
      <c r="C135" s="286"/>
      <c r="D135" s="236"/>
    </row>
    <row r="136" spans="1:21" ht="21.95" customHeight="1" x14ac:dyDescent="0.2">
      <c r="A136" s="189" t="s">
        <v>233</v>
      </c>
      <c r="B136" s="254"/>
      <c r="C136" s="287"/>
      <c r="D136" s="236"/>
    </row>
    <row r="137" spans="1:21" ht="21.95" customHeight="1" x14ac:dyDescent="0.2">
      <c r="A137" s="107" t="s">
        <v>76</v>
      </c>
      <c r="B137" s="168">
        <f>SUM(B132:B136)</f>
        <v>0</v>
      </c>
      <c r="C137" s="109">
        <f>SUM(C132:C136)</f>
        <v>0</v>
      </c>
      <c r="D137" s="236"/>
    </row>
    <row r="138" spans="1:21" ht="15" customHeight="1" x14ac:dyDescent="0.2">
      <c r="A138" s="235" t="s">
        <v>423</v>
      </c>
    </row>
    <row r="139" spans="1:21" s="52" customFormat="1" ht="30" customHeight="1" x14ac:dyDescent="0.2">
      <c r="A139" s="52" t="s">
        <v>468</v>
      </c>
      <c r="B139" s="498" t="s">
        <v>406</v>
      </c>
      <c r="C139" s="498"/>
      <c r="D139" s="498"/>
      <c r="E139" s="384"/>
      <c r="F139" s="384"/>
      <c r="G139" s="384"/>
      <c r="H139" s="389"/>
      <c r="I139" s="389"/>
      <c r="J139" s="389"/>
      <c r="K139" s="389"/>
      <c r="L139" s="389"/>
      <c r="M139" s="389"/>
      <c r="N139" s="389"/>
      <c r="O139" s="389"/>
      <c r="P139" s="389"/>
      <c r="Q139" s="389"/>
      <c r="R139" s="389"/>
      <c r="S139" s="389"/>
      <c r="T139" s="389"/>
      <c r="U139" s="389"/>
    </row>
    <row r="140" spans="1:21" ht="15" customHeight="1" x14ac:dyDescent="0.2">
      <c r="A140" s="52" t="s">
        <v>507</v>
      </c>
    </row>
    <row r="141" spans="1:21" ht="12" customHeight="1" x14ac:dyDescent="0.2"/>
    <row r="142" spans="1:21" ht="15" customHeight="1" x14ac:dyDescent="0.2">
      <c r="A142" s="489" t="s">
        <v>224</v>
      </c>
      <c r="B142" s="490"/>
      <c r="C142" s="490"/>
      <c r="D142" s="491"/>
    </row>
    <row r="143" spans="1:21" ht="15" customHeight="1" x14ac:dyDescent="0.2">
      <c r="A143" s="107" t="s">
        <v>10</v>
      </c>
      <c r="B143" s="492" t="s">
        <v>225</v>
      </c>
      <c r="C143" s="493"/>
      <c r="D143" s="103" t="s">
        <v>226</v>
      </c>
    </row>
    <row r="144" spans="1:21" ht="15" customHeight="1" x14ac:dyDescent="0.2">
      <c r="A144" s="352" t="s">
        <v>422</v>
      </c>
      <c r="B144" s="494"/>
      <c r="C144" s="495"/>
      <c r="D144" s="496" t="s">
        <v>227</v>
      </c>
    </row>
    <row r="145" spans="1:21" ht="24.95" customHeight="1" x14ac:dyDescent="0.2">
      <c r="A145" s="104" t="s">
        <v>467</v>
      </c>
      <c r="B145" s="105" t="s">
        <v>228</v>
      </c>
      <c r="C145" s="108" t="s">
        <v>229</v>
      </c>
      <c r="D145" s="497"/>
    </row>
    <row r="146" spans="1:21" ht="21.95" customHeight="1" x14ac:dyDescent="0.2">
      <c r="A146" s="187" t="s">
        <v>200</v>
      </c>
      <c r="B146" s="253"/>
      <c r="C146" s="285"/>
      <c r="D146" s="236"/>
    </row>
    <row r="147" spans="1:21" ht="21.95" customHeight="1" x14ac:dyDescent="0.2">
      <c r="A147" s="191" t="s">
        <v>431</v>
      </c>
      <c r="B147" s="373"/>
      <c r="C147" s="374"/>
      <c r="D147" s="236"/>
      <c r="E147" s="383"/>
    </row>
    <row r="148" spans="1:21" ht="21.95" customHeight="1" x14ac:dyDescent="0.2">
      <c r="A148" s="188" t="s">
        <v>201</v>
      </c>
      <c r="B148" s="255"/>
      <c r="C148" s="286"/>
      <c r="D148" s="236"/>
    </row>
    <row r="149" spans="1:21" ht="21.95" customHeight="1" x14ac:dyDescent="0.2">
      <c r="A149" s="191" t="s">
        <v>466</v>
      </c>
      <c r="B149" s="255"/>
      <c r="C149" s="286"/>
      <c r="D149" s="236"/>
    </row>
    <row r="150" spans="1:21" ht="21.95" customHeight="1" x14ac:dyDescent="0.2">
      <c r="A150" s="189" t="s">
        <v>233</v>
      </c>
      <c r="B150" s="254"/>
      <c r="C150" s="287"/>
      <c r="D150" s="236"/>
    </row>
    <row r="151" spans="1:21" ht="21.95" customHeight="1" x14ac:dyDescent="0.2">
      <c r="A151" s="107" t="s">
        <v>76</v>
      </c>
      <c r="B151" s="168">
        <f>SUM(B146:B150)</f>
        <v>0</v>
      </c>
      <c r="C151" s="109">
        <f>SUM(C146:C150)</f>
        <v>0</v>
      </c>
      <c r="D151" s="236"/>
    </row>
    <row r="152" spans="1:21" ht="15" customHeight="1" x14ac:dyDescent="0.2">
      <c r="A152" s="235" t="s">
        <v>423</v>
      </c>
    </row>
    <row r="153" spans="1:21" s="52" customFormat="1" ht="30" customHeight="1" x14ac:dyDescent="0.2">
      <c r="A153" s="52" t="s">
        <v>468</v>
      </c>
      <c r="B153" s="498" t="s">
        <v>406</v>
      </c>
      <c r="C153" s="498"/>
      <c r="D153" s="498"/>
      <c r="E153" s="384"/>
      <c r="F153" s="384"/>
      <c r="G153" s="384"/>
      <c r="H153" s="389"/>
      <c r="I153" s="389"/>
      <c r="J153" s="389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</row>
    <row r="154" spans="1:21" ht="15" customHeight="1" x14ac:dyDescent="0.2">
      <c r="A154" s="52" t="s">
        <v>507</v>
      </c>
    </row>
    <row r="155" spans="1:21" ht="13.5" customHeight="1" x14ac:dyDescent="0.2"/>
    <row r="156" spans="1:21" ht="15" customHeight="1" x14ac:dyDescent="0.2">
      <c r="A156" s="489" t="s">
        <v>224</v>
      </c>
      <c r="B156" s="490"/>
      <c r="C156" s="490"/>
      <c r="D156" s="491"/>
    </row>
    <row r="157" spans="1:21" ht="15" customHeight="1" x14ac:dyDescent="0.2">
      <c r="A157" s="107" t="s">
        <v>10</v>
      </c>
      <c r="B157" s="492" t="s">
        <v>225</v>
      </c>
      <c r="C157" s="493"/>
      <c r="D157" s="103" t="s">
        <v>226</v>
      </c>
    </row>
    <row r="158" spans="1:21" ht="15" customHeight="1" x14ac:dyDescent="0.2">
      <c r="A158" s="352" t="s">
        <v>422</v>
      </c>
      <c r="B158" s="494"/>
      <c r="C158" s="495"/>
      <c r="D158" s="496" t="s">
        <v>227</v>
      </c>
    </row>
    <row r="159" spans="1:21" ht="24.95" customHeight="1" x14ac:dyDescent="0.2">
      <c r="A159" s="104" t="s">
        <v>467</v>
      </c>
      <c r="B159" s="105" t="s">
        <v>228</v>
      </c>
      <c r="C159" s="108" t="s">
        <v>229</v>
      </c>
      <c r="D159" s="497"/>
    </row>
    <row r="160" spans="1:21" ht="21.95" customHeight="1" x14ac:dyDescent="0.2">
      <c r="A160" s="187" t="s">
        <v>200</v>
      </c>
      <c r="B160" s="253"/>
      <c r="C160" s="285"/>
      <c r="D160" s="236"/>
    </row>
    <row r="161" spans="1:21" ht="21.95" customHeight="1" x14ac:dyDescent="0.2">
      <c r="A161" s="191" t="s">
        <v>431</v>
      </c>
      <c r="B161" s="373"/>
      <c r="C161" s="374"/>
      <c r="D161" s="236"/>
      <c r="E161" s="383"/>
    </row>
    <row r="162" spans="1:21" ht="21.95" customHeight="1" x14ac:dyDescent="0.2">
      <c r="A162" s="188" t="s">
        <v>201</v>
      </c>
      <c r="B162" s="255"/>
      <c r="C162" s="286"/>
      <c r="D162" s="236"/>
    </row>
    <row r="163" spans="1:21" ht="21.95" customHeight="1" x14ac:dyDescent="0.2">
      <c r="A163" s="191" t="s">
        <v>466</v>
      </c>
      <c r="B163" s="255"/>
      <c r="C163" s="286"/>
      <c r="D163" s="236"/>
    </row>
    <row r="164" spans="1:21" ht="21.95" customHeight="1" x14ac:dyDescent="0.2">
      <c r="A164" s="189" t="s">
        <v>233</v>
      </c>
      <c r="B164" s="254"/>
      <c r="C164" s="287"/>
      <c r="D164" s="236"/>
    </row>
    <row r="165" spans="1:21" ht="21.95" customHeight="1" x14ac:dyDescent="0.2">
      <c r="A165" s="107" t="s">
        <v>76</v>
      </c>
      <c r="B165" s="168">
        <f>SUM(B160:B164)</f>
        <v>0</v>
      </c>
      <c r="C165" s="109">
        <f>SUM(C160:C164)</f>
        <v>0</v>
      </c>
      <c r="D165" s="236"/>
    </row>
    <row r="166" spans="1:21" ht="15" customHeight="1" x14ac:dyDescent="0.2">
      <c r="A166" s="235" t="s">
        <v>423</v>
      </c>
    </row>
    <row r="167" spans="1:21" s="52" customFormat="1" ht="30" customHeight="1" x14ac:dyDescent="0.2">
      <c r="A167" s="52" t="s">
        <v>468</v>
      </c>
      <c r="B167" s="498" t="s">
        <v>406</v>
      </c>
      <c r="C167" s="498"/>
      <c r="D167" s="498"/>
      <c r="E167" s="384"/>
      <c r="F167" s="384"/>
      <c r="G167" s="384"/>
      <c r="H167" s="389"/>
      <c r="I167" s="389"/>
      <c r="J167" s="389"/>
      <c r="K167" s="389"/>
      <c r="L167" s="389"/>
      <c r="M167" s="389"/>
      <c r="N167" s="389"/>
      <c r="O167" s="389"/>
      <c r="P167" s="389"/>
      <c r="Q167" s="389"/>
      <c r="R167" s="389"/>
      <c r="S167" s="389"/>
      <c r="T167" s="389"/>
      <c r="U167" s="389"/>
    </row>
    <row r="168" spans="1:21" ht="15" customHeight="1" x14ac:dyDescent="0.2">
      <c r="A168" s="52" t="s">
        <v>507</v>
      </c>
    </row>
    <row r="169" spans="1:21" ht="12.75" customHeight="1" x14ac:dyDescent="0.2"/>
    <row r="170" spans="1:21" ht="15" customHeight="1" x14ac:dyDescent="0.2">
      <c r="A170" s="489" t="s">
        <v>224</v>
      </c>
      <c r="B170" s="490"/>
      <c r="C170" s="490"/>
      <c r="D170" s="491"/>
    </row>
    <row r="171" spans="1:21" ht="15" customHeight="1" x14ac:dyDescent="0.2">
      <c r="A171" s="107" t="s">
        <v>10</v>
      </c>
      <c r="B171" s="492" t="s">
        <v>225</v>
      </c>
      <c r="C171" s="493"/>
      <c r="D171" s="103" t="s">
        <v>226</v>
      </c>
    </row>
    <row r="172" spans="1:21" ht="15" customHeight="1" x14ac:dyDescent="0.2">
      <c r="A172" s="352" t="s">
        <v>422</v>
      </c>
      <c r="B172" s="494"/>
      <c r="C172" s="495"/>
      <c r="D172" s="496" t="s">
        <v>227</v>
      </c>
    </row>
    <row r="173" spans="1:21" ht="24.95" customHeight="1" x14ac:dyDescent="0.2">
      <c r="A173" s="104" t="s">
        <v>467</v>
      </c>
      <c r="B173" s="105" t="s">
        <v>228</v>
      </c>
      <c r="C173" s="108" t="s">
        <v>229</v>
      </c>
      <c r="D173" s="497"/>
    </row>
    <row r="174" spans="1:21" ht="21.95" customHeight="1" x14ac:dyDescent="0.2">
      <c r="A174" s="187" t="s">
        <v>200</v>
      </c>
      <c r="B174" s="253"/>
      <c r="C174" s="285"/>
      <c r="D174" s="236"/>
    </row>
    <row r="175" spans="1:21" ht="21.95" customHeight="1" x14ac:dyDescent="0.2">
      <c r="A175" s="191" t="s">
        <v>431</v>
      </c>
      <c r="B175" s="373"/>
      <c r="C175" s="374"/>
      <c r="D175" s="236"/>
      <c r="E175" s="383"/>
    </row>
    <row r="176" spans="1:21" ht="21.95" customHeight="1" x14ac:dyDescent="0.2">
      <c r="A176" s="188" t="s">
        <v>201</v>
      </c>
      <c r="B176" s="255"/>
      <c r="C176" s="286"/>
      <c r="D176" s="236"/>
    </row>
    <row r="177" spans="1:21" ht="21.95" customHeight="1" x14ac:dyDescent="0.2">
      <c r="A177" s="191" t="s">
        <v>466</v>
      </c>
      <c r="B177" s="255"/>
      <c r="C177" s="286"/>
      <c r="D177" s="236"/>
    </row>
    <row r="178" spans="1:21" ht="21.95" customHeight="1" x14ac:dyDescent="0.2">
      <c r="A178" s="189" t="s">
        <v>233</v>
      </c>
      <c r="B178" s="254"/>
      <c r="C178" s="287"/>
      <c r="D178" s="236"/>
    </row>
    <row r="179" spans="1:21" ht="21.95" customHeight="1" x14ac:dyDescent="0.2">
      <c r="A179" s="107" t="s">
        <v>76</v>
      </c>
      <c r="B179" s="168">
        <f>SUM(B174:B178)</f>
        <v>0</v>
      </c>
      <c r="C179" s="109">
        <f>SUM(C174:C178)</f>
        <v>0</v>
      </c>
      <c r="D179" s="236"/>
    </row>
    <row r="180" spans="1:21" ht="15" customHeight="1" x14ac:dyDescent="0.2">
      <c r="A180" s="235" t="s">
        <v>423</v>
      </c>
    </row>
    <row r="181" spans="1:21" s="52" customFormat="1" ht="30" customHeight="1" x14ac:dyDescent="0.2">
      <c r="A181" s="52" t="s">
        <v>468</v>
      </c>
      <c r="B181" s="498" t="s">
        <v>406</v>
      </c>
      <c r="C181" s="498"/>
      <c r="D181" s="498"/>
      <c r="E181" s="384"/>
      <c r="F181" s="384"/>
      <c r="G181" s="384"/>
      <c r="H181" s="389"/>
      <c r="I181" s="389"/>
      <c r="J181" s="389"/>
      <c r="K181" s="389"/>
      <c r="L181" s="389"/>
      <c r="M181" s="389"/>
      <c r="N181" s="389"/>
      <c r="O181" s="389"/>
      <c r="P181" s="389"/>
      <c r="Q181" s="389"/>
      <c r="R181" s="389"/>
      <c r="S181" s="389"/>
      <c r="T181" s="389"/>
      <c r="U181" s="389"/>
    </row>
    <row r="182" spans="1:21" ht="15" customHeight="1" x14ac:dyDescent="0.2">
      <c r="A182" s="52" t="s">
        <v>507</v>
      </c>
    </row>
    <row r="183" spans="1:21" s="388" customFormat="1" x14ac:dyDescent="0.2">
      <c r="E183" s="382"/>
      <c r="F183" s="382"/>
      <c r="G183" s="382"/>
    </row>
    <row r="184" spans="1:21" ht="15" customHeight="1" x14ac:dyDescent="0.2">
      <c r="A184" s="489" t="s">
        <v>224</v>
      </c>
      <c r="B184" s="490"/>
      <c r="C184" s="490"/>
      <c r="D184" s="491"/>
    </row>
    <row r="185" spans="1:21" ht="15" customHeight="1" x14ac:dyDescent="0.2">
      <c r="A185" s="107" t="s">
        <v>10</v>
      </c>
      <c r="B185" s="492" t="s">
        <v>225</v>
      </c>
      <c r="C185" s="493"/>
      <c r="D185" s="103" t="s">
        <v>226</v>
      </c>
    </row>
    <row r="186" spans="1:21" ht="15" customHeight="1" x14ac:dyDescent="0.2">
      <c r="A186" s="352" t="s">
        <v>422</v>
      </c>
      <c r="B186" s="494"/>
      <c r="C186" s="495"/>
      <c r="D186" s="496" t="s">
        <v>227</v>
      </c>
    </row>
    <row r="187" spans="1:21" ht="24.95" customHeight="1" x14ac:dyDescent="0.2">
      <c r="A187" s="104" t="s">
        <v>467</v>
      </c>
      <c r="B187" s="105" t="s">
        <v>228</v>
      </c>
      <c r="C187" s="108" t="s">
        <v>229</v>
      </c>
      <c r="D187" s="497"/>
    </row>
    <row r="188" spans="1:21" ht="21.95" customHeight="1" x14ac:dyDescent="0.2">
      <c r="A188" s="187" t="s">
        <v>200</v>
      </c>
      <c r="B188" s="253"/>
      <c r="C188" s="285"/>
      <c r="D188" s="236"/>
    </row>
    <row r="189" spans="1:21" ht="21.95" customHeight="1" x14ac:dyDescent="0.2">
      <c r="A189" s="191" t="s">
        <v>431</v>
      </c>
      <c r="B189" s="373"/>
      <c r="C189" s="374"/>
      <c r="D189" s="236"/>
      <c r="E189" s="383"/>
    </row>
    <row r="190" spans="1:21" ht="21.95" customHeight="1" x14ac:dyDescent="0.2">
      <c r="A190" s="188" t="s">
        <v>201</v>
      </c>
      <c r="B190" s="255"/>
      <c r="C190" s="286"/>
      <c r="D190" s="236"/>
    </row>
    <row r="191" spans="1:21" ht="21.95" customHeight="1" x14ac:dyDescent="0.2">
      <c r="A191" s="191" t="s">
        <v>466</v>
      </c>
      <c r="B191" s="255"/>
      <c r="C191" s="286"/>
      <c r="D191" s="236"/>
    </row>
    <row r="192" spans="1:21" ht="21.95" customHeight="1" x14ac:dyDescent="0.2">
      <c r="A192" s="189" t="s">
        <v>233</v>
      </c>
      <c r="B192" s="254"/>
      <c r="C192" s="287"/>
      <c r="D192" s="236"/>
    </row>
    <row r="193" spans="1:21" ht="21.95" customHeight="1" x14ac:dyDescent="0.2">
      <c r="A193" s="107" t="s">
        <v>76</v>
      </c>
      <c r="B193" s="168">
        <f>SUM(B188:B192)</f>
        <v>0</v>
      </c>
      <c r="C193" s="109">
        <f>SUM(C188:C192)</f>
        <v>0</v>
      </c>
      <c r="D193" s="236"/>
    </row>
    <row r="194" spans="1:21" ht="15" customHeight="1" x14ac:dyDescent="0.2">
      <c r="A194" s="235" t="s">
        <v>423</v>
      </c>
    </row>
    <row r="195" spans="1:21" s="52" customFormat="1" ht="30" customHeight="1" x14ac:dyDescent="0.2">
      <c r="A195" s="52" t="s">
        <v>468</v>
      </c>
      <c r="B195" s="498" t="s">
        <v>406</v>
      </c>
      <c r="C195" s="498"/>
      <c r="D195" s="498"/>
      <c r="E195" s="384"/>
      <c r="F195" s="384"/>
      <c r="G195" s="384"/>
      <c r="H195" s="389"/>
      <c r="I195" s="389"/>
      <c r="J195" s="389"/>
      <c r="K195" s="389"/>
      <c r="L195" s="389"/>
      <c r="M195" s="389"/>
      <c r="N195" s="389"/>
      <c r="O195" s="389"/>
      <c r="P195" s="389"/>
      <c r="Q195" s="389"/>
      <c r="R195" s="389"/>
      <c r="S195" s="389"/>
      <c r="T195" s="389"/>
      <c r="U195" s="389"/>
    </row>
    <row r="196" spans="1:21" ht="15" customHeight="1" x14ac:dyDescent="0.2">
      <c r="A196" s="52" t="s">
        <v>507</v>
      </c>
    </row>
    <row r="197" spans="1:21" s="388" customFormat="1" x14ac:dyDescent="0.2">
      <c r="E197" s="382"/>
      <c r="F197" s="382"/>
      <c r="G197" s="382"/>
    </row>
    <row r="198" spans="1:21" ht="15" customHeight="1" x14ac:dyDescent="0.2">
      <c r="A198" s="489" t="s">
        <v>224</v>
      </c>
      <c r="B198" s="490"/>
      <c r="C198" s="490"/>
      <c r="D198" s="491"/>
    </row>
    <row r="199" spans="1:21" ht="15" customHeight="1" x14ac:dyDescent="0.2">
      <c r="A199" s="107" t="s">
        <v>10</v>
      </c>
      <c r="B199" s="492" t="s">
        <v>225</v>
      </c>
      <c r="C199" s="493"/>
      <c r="D199" s="103" t="s">
        <v>226</v>
      </c>
    </row>
    <row r="200" spans="1:21" ht="15" customHeight="1" x14ac:dyDescent="0.2">
      <c r="A200" s="352" t="s">
        <v>422</v>
      </c>
      <c r="B200" s="494"/>
      <c r="C200" s="495"/>
      <c r="D200" s="496" t="s">
        <v>227</v>
      </c>
    </row>
    <row r="201" spans="1:21" ht="24.95" customHeight="1" x14ac:dyDescent="0.2">
      <c r="A201" s="104" t="s">
        <v>467</v>
      </c>
      <c r="B201" s="105" t="s">
        <v>228</v>
      </c>
      <c r="C201" s="108" t="s">
        <v>229</v>
      </c>
      <c r="D201" s="497"/>
    </row>
    <row r="202" spans="1:21" ht="21.95" customHeight="1" x14ac:dyDescent="0.2">
      <c r="A202" s="187" t="s">
        <v>200</v>
      </c>
      <c r="B202" s="253"/>
      <c r="C202" s="285"/>
      <c r="D202" s="236"/>
    </row>
    <row r="203" spans="1:21" ht="21.95" customHeight="1" x14ac:dyDescent="0.2">
      <c r="A203" s="191" t="s">
        <v>431</v>
      </c>
      <c r="B203" s="373"/>
      <c r="C203" s="374"/>
      <c r="D203" s="236"/>
      <c r="E203" s="383"/>
    </row>
    <row r="204" spans="1:21" ht="21.95" customHeight="1" x14ac:dyDescent="0.2">
      <c r="A204" s="188" t="s">
        <v>201</v>
      </c>
      <c r="B204" s="255"/>
      <c r="C204" s="286"/>
      <c r="D204" s="236"/>
    </row>
    <row r="205" spans="1:21" ht="21.95" customHeight="1" x14ac:dyDescent="0.2">
      <c r="A205" s="191" t="s">
        <v>466</v>
      </c>
      <c r="B205" s="255"/>
      <c r="C205" s="286"/>
      <c r="D205" s="236"/>
    </row>
    <row r="206" spans="1:21" ht="21.95" customHeight="1" x14ac:dyDescent="0.2">
      <c r="A206" s="189" t="s">
        <v>233</v>
      </c>
      <c r="B206" s="254"/>
      <c r="C206" s="287"/>
      <c r="D206" s="236"/>
    </row>
    <row r="207" spans="1:21" ht="21.95" customHeight="1" x14ac:dyDescent="0.2">
      <c r="A207" s="107" t="s">
        <v>76</v>
      </c>
      <c r="B207" s="168">
        <f>SUM(B202:B206)</f>
        <v>0</v>
      </c>
      <c r="C207" s="109">
        <f>SUM(C202:C206)</f>
        <v>0</v>
      </c>
      <c r="D207" s="236"/>
    </row>
    <row r="208" spans="1:21" ht="15" customHeight="1" x14ac:dyDescent="0.2">
      <c r="A208" s="235" t="s">
        <v>423</v>
      </c>
    </row>
    <row r="209" spans="1:21" s="52" customFormat="1" ht="30" customHeight="1" x14ac:dyDescent="0.2">
      <c r="A209" s="52" t="s">
        <v>468</v>
      </c>
      <c r="B209" s="498" t="s">
        <v>406</v>
      </c>
      <c r="C209" s="498"/>
      <c r="D209" s="498"/>
      <c r="E209" s="384"/>
      <c r="F209" s="384"/>
      <c r="G209" s="384"/>
      <c r="H209" s="389"/>
      <c r="I209" s="389"/>
      <c r="J209" s="389"/>
      <c r="K209" s="389"/>
      <c r="L209" s="389"/>
      <c r="M209" s="389"/>
      <c r="N209" s="389"/>
      <c r="O209" s="389"/>
      <c r="P209" s="389"/>
      <c r="Q209" s="389"/>
      <c r="R209" s="389"/>
      <c r="S209" s="389"/>
      <c r="T209" s="389"/>
      <c r="U209" s="389"/>
    </row>
    <row r="210" spans="1:21" ht="15" customHeight="1" x14ac:dyDescent="0.2">
      <c r="A210" s="52" t="s">
        <v>507</v>
      </c>
    </row>
    <row r="211" spans="1:21" s="388" customFormat="1" x14ac:dyDescent="0.2">
      <c r="E211" s="382"/>
      <c r="F211" s="382"/>
      <c r="G211" s="382"/>
    </row>
    <row r="212" spans="1:21" ht="15" customHeight="1" x14ac:dyDescent="0.2">
      <c r="A212" s="489" t="s">
        <v>224</v>
      </c>
      <c r="B212" s="490"/>
      <c r="C212" s="490"/>
      <c r="D212" s="491"/>
    </row>
    <row r="213" spans="1:21" ht="15" customHeight="1" x14ac:dyDescent="0.2">
      <c r="A213" s="107" t="s">
        <v>10</v>
      </c>
      <c r="B213" s="492" t="s">
        <v>225</v>
      </c>
      <c r="C213" s="493"/>
      <c r="D213" s="103" t="s">
        <v>226</v>
      </c>
    </row>
    <row r="214" spans="1:21" ht="15" customHeight="1" x14ac:dyDescent="0.2">
      <c r="A214" s="352" t="s">
        <v>422</v>
      </c>
      <c r="B214" s="494"/>
      <c r="C214" s="495"/>
      <c r="D214" s="496" t="s">
        <v>227</v>
      </c>
    </row>
    <row r="215" spans="1:21" ht="24.95" customHeight="1" x14ac:dyDescent="0.2">
      <c r="A215" s="104" t="s">
        <v>467</v>
      </c>
      <c r="B215" s="105" t="s">
        <v>228</v>
      </c>
      <c r="C215" s="108" t="s">
        <v>229</v>
      </c>
      <c r="D215" s="497"/>
    </row>
    <row r="216" spans="1:21" ht="21.95" customHeight="1" x14ac:dyDescent="0.2">
      <c r="A216" s="187" t="s">
        <v>200</v>
      </c>
      <c r="B216" s="253"/>
      <c r="C216" s="285"/>
      <c r="D216" s="236"/>
    </row>
    <row r="217" spans="1:21" ht="21.95" customHeight="1" x14ac:dyDescent="0.2">
      <c r="A217" s="191" t="s">
        <v>431</v>
      </c>
      <c r="B217" s="373"/>
      <c r="C217" s="374"/>
      <c r="D217" s="236"/>
      <c r="E217" s="383"/>
    </row>
    <row r="218" spans="1:21" ht="21.95" customHeight="1" x14ac:dyDescent="0.2">
      <c r="A218" s="188" t="s">
        <v>201</v>
      </c>
      <c r="B218" s="255"/>
      <c r="C218" s="286"/>
      <c r="D218" s="236"/>
    </row>
    <row r="219" spans="1:21" ht="21.95" customHeight="1" x14ac:dyDescent="0.2">
      <c r="A219" s="191" t="s">
        <v>466</v>
      </c>
      <c r="B219" s="255"/>
      <c r="C219" s="286"/>
      <c r="D219" s="236"/>
    </row>
    <row r="220" spans="1:21" ht="21.95" customHeight="1" x14ac:dyDescent="0.2">
      <c r="A220" s="189" t="s">
        <v>233</v>
      </c>
      <c r="B220" s="254"/>
      <c r="C220" s="287"/>
      <c r="D220" s="236"/>
    </row>
    <row r="221" spans="1:21" ht="21.95" customHeight="1" x14ac:dyDescent="0.2">
      <c r="A221" s="107" t="s">
        <v>76</v>
      </c>
      <c r="B221" s="168">
        <f>SUM(B216:B220)</f>
        <v>0</v>
      </c>
      <c r="C221" s="109">
        <f>SUM(C216:C220)</f>
        <v>0</v>
      </c>
      <c r="D221" s="236"/>
    </row>
    <row r="222" spans="1:21" ht="15" customHeight="1" x14ac:dyDescent="0.2">
      <c r="A222" s="235" t="s">
        <v>423</v>
      </c>
    </row>
    <row r="223" spans="1:21" s="52" customFormat="1" ht="30" customHeight="1" x14ac:dyDescent="0.2">
      <c r="A223" s="52" t="s">
        <v>468</v>
      </c>
      <c r="B223" s="498" t="s">
        <v>406</v>
      </c>
      <c r="C223" s="498"/>
      <c r="D223" s="498"/>
      <c r="E223" s="384"/>
      <c r="F223" s="384"/>
      <c r="G223" s="384"/>
      <c r="H223" s="389"/>
      <c r="I223" s="389"/>
      <c r="J223" s="389"/>
      <c r="K223" s="389"/>
      <c r="L223" s="389"/>
      <c r="M223" s="389"/>
      <c r="N223" s="389"/>
      <c r="O223" s="389"/>
      <c r="P223" s="389"/>
      <c r="Q223" s="389"/>
      <c r="R223" s="389"/>
      <c r="S223" s="389"/>
      <c r="T223" s="389"/>
      <c r="U223" s="389"/>
    </row>
    <row r="224" spans="1:21" ht="15" customHeight="1" x14ac:dyDescent="0.2">
      <c r="A224" s="52" t="s">
        <v>507</v>
      </c>
    </row>
    <row r="225" spans="1:21" s="388" customFormat="1" x14ac:dyDescent="0.2">
      <c r="E225" s="382"/>
      <c r="F225" s="382"/>
      <c r="G225" s="382"/>
    </row>
    <row r="226" spans="1:21" ht="15" customHeight="1" x14ac:dyDescent="0.2">
      <c r="A226" s="489" t="s">
        <v>224</v>
      </c>
      <c r="B226" s="490"/>
      <c r="C226" s="490"/>
      <c r="D226" s="491"/>
    </row>
    <row r="227" spans="1:21" ht="15" customHeight="1" x14ac:dyDescent="0.2">
      <c r="A227" s="107" t="s">
        <v>10</v>
      </c>
      <c r="B227" s="492" t="s">
        <v>225</v>
      </c>
      <c r="C227" s="493"/>
      <c r="D227" s="103" t="s">
        <v>226</v>
      </c>
    </row>
    <row r="228" spans="1:21" ht="15" customHeight="1" x14ac:dyDescent="0.2">
      <c r="A228" s="352" t="s">
        <v>422</v>
      </c>
      <c r="B228" s="494"/>
      <c r="C228" s="495"/>
      <c r="D228" s="496" t="s">
        <v>227</v>
      </c>
    </row>
    <row r="229" spans="1:21" ht="24.95" customHeight="1" x14ac:dyDescent="0.2">
      <c r="A229" s="104" t="s">
        <v>467</v>
      </c>
      <c r="B229" s="105" t="s">
        <v>228</v>
      </c>
      <c r="C229" s="108" t="s">
        <v>229</v>
      </c>
      <c r="D229" s="497"/>
    </row>
    <row r="230" spans="1:21" ht="21.95" customHeight="1" x14ac:dyDescent="0.2">
      <c r="A230" s="187" t="s">
        <v>200</v>
      </c>
      <c r="B230" s="253"/>
      <c r="C230" s="285"/>
      <c r="D230" s="236"/>
    </row>
    <row r="231" spans="1:21" ht="21.95" customHeight="1" x14ac:dyDescent="0.2">
      <c r="A231" s="191" t="s">
        <v>431</v>
      </c>
      <c r="B231" s="373"/>
      <c r="C231" s="374"/>
      <c r="D231" s="236"/>
      <c r="E231" s="383"/>
    </row>
    <row r="232" spans="1:21" ht="21.95" customHeight="1" x14ac:dyDescent="0.2">
      <c r="A232" s="188" t="s">
        <v>201</v>
      </c>
      <c r="B232" s="255"/>
      <c r="C232" s="286"/>
      <c r="D232" s="236"/>
    </row>
    <row r="233" spans="1:21" ht="21.95" customHeight="1" x14ac:dyDescent="0.2">
      <c r="A233" s="191" t="s">
        <v>466</v>
      </c>
      <c r="B233" s="255"/>
      <c r="C233" s="286"/>
      <c r="D233" s="236"/>
    </row>
    <row r="234" spans="1:21" ht="21.95" customHeight="1" x14ac:dyDescent="0.2">
      <c r="A234" s="189" t="s">
        <v>233</v>
      </c>
      <c r="B234" s="254"/>
      <c r="C234" s="287"/>
      <c r="D234" s="236"/>
    </row>
    <row r="235" spans="1:21" ht="21.95" customHeight="1" x14ac:dyDescent="0.2">
      <c r="A235" s="107" t="s">
        <v>76</v>
      </c>
      <c r="B235" s="168">
        <f>SUM(B230:B234)</f>
        <v>0</v>
      </c>
      <c r="C235" s="109">
        <f>SUM(C230:C234)</f>
        <v>0</v>
      </c>
      <c r="D235" s="236"/>
    </row>
    <row r="236" spans="1:21" ht="15" customHeight="1" x14ac:dyDescent="0.2">
      <c r="A236" s="235" t="s">
        <v>423</v>
      </c>
    </row>
    <row r="237" spans="1:21" s="52" customFormat="1" ht="30" customHeight="1" x14ac:dyDescent="0.2">
      <c r="A237" s="52" t="s">
        <v>468</v>
      </c>
      <c r="B237" s="498" t="s">
        <v>406</v>
      </c>
      <c r="C237" s="498"/>
      <c r="D237" s="498"/>
      <c r="E237" s="384"/>
      <c r="F237" s="384"/>
      <c r="G237" s="384"/>
      <c r="H237" s="389"/>
      <c r="I237" s="389"/>
      <c r="J237" s="389"/>
      <c r="K237" s="389"/>
      <c r="L237" s="389"/>
      <c r="M237" s="389"/>
      <c r="N237" s="389"/>
      <c r="O237" s="389"/>
      <c r="P237" s="389"/>
      <c r="Q237" s="389"/>
      <c r="R237" s="389"/>
      <c r="S237" s="389"/>
      <c r="T237" s="389"/>
      <c r="U237" s="389"/>
    </row>
    <row r="238" spans="1:21" ht="15" customHeight="1" x14ac:dyDescent="0.2">
      <c r="A238" s="52" t="s">
        <v>507</v>
      </c>
    </row>
    <row r="239" spans="1:21" s="388" customFormat="1" x14ac:dyDescent="0.2">
      <c r="E239" s="382"/>
      <c r="F239" s="382"/>
      <c r="G239" s="382"/>
    </row>
    <row r="240" spans="1:21" ht="15" customHeight="1" x14ac:dyDescent="0.2">
      <c r="A240" s="489" t="s">
        <v>224</v>
      </c>
      <c r="B240" s="490"/>
      <c r="C240" s="490"/>
      <c r="D240" s="491"/>
    </row>
    <row r="241" spans="1:21" ht="15" customHeight="1" x14ac:dyDescent="0.2">
      <c r="A241" s="107" t="s">
        <v>10</v>
      </c>
      <c r="B241" s="492" t="s">
        <v>225</v>
      </c>
      <c r="C241" s="493"/>
      <c r="D241" s="103" t="s">
        <v>226</v>
      </c>
    </row>
    <row r="242" spans="1:21" ht="15" customHeight="1" x14ac:dyDescent="0.2">
      <c r="A242" s="352" t="s">
        <v>422</v>
      </c>
      <c r="B242" s="494"/>
      <c r="C242" s="495"/>
      <c r="D242" s="496" t="s">
        <v>227</v>
      </c>
    </row>
    <row r="243" spans="1:21" ht="24.95" customHeight="1" x14ac:dyDescent="0.2">
      <c r="A243" s="104" t="s">
        <v>467</v>
      </c>
      <c r="B243" s="105" t="s">
        <v>228</v>
      </c>
      <c r="C243" s="108" t="s">
        <v>229</v>
      </c>
      <c r="D243" s="497"/>
    </row>
    <row r="244" spans="1:21" ht="21.95" customHeight="1" x14ac:dyDescent="0.2">
      <c r="A244" s="187" t="s">
        <v>200</v>
      </c>
      <c r="B244" s="253"/>
      <c r="C244" s="285"/>
      <c r="D244" s="236"/>
    </row>
    <row r="245" spans="1:21" ht="21.95" customHeight="1" x14ac:dyDescent="0.2">
      <c r="A245" s="191" t="s">
        <v>431</v>
      </c>
      <c r="B245" s="373"/>
      <c r="C245" s="374"/>
      <c r="D245" s="236"/>
      <c r="E245" s="383"/>
    </row>
    <row r="246" spans="1:21" ht="21.95" customHeight="1" x14ac:dyDescent="0.2">
      <c r="A246" s="188" t="s">
        <v>201</v>
      </c>
      <c r="B246" s="255"/>
      <c r="C246" s="286"/>
      <c r="D246" s="236"/>
    </row>
    <row r="247" spans="1:21" ht="21.95" customHeight="1" x14ac:dyDescent="0.2">
      <c r="A247" s="191" t="s">
        <v>466</v>
      </c>
      <c r="B247" s="255"/>
      <c r="C247" s="286"/>
      <c r="D247" s="236"/>
    </row>
    <row r="248" spans="1:21" ht="21.95" customHeight="1" x14ac:dyDescent="0.2">
      <c r="A248" s="189" t="s">
        <v>233</v>
      </c>
      <c r="B248" s="254"/>
      <c r="C248" s="287"/>
      <c r="D248" s="236"/>
    </row>
    <row r="249" spans="1:21" ht="21.95" customHeight="1" x14ac:dyDescent="0.2">
      <c r="A249" s="107" t="s">
        <v>76</v>
      </c>
      <c r="B249" s="168">
        <f>SUM(B244:B248)</f>
        <v>0</v>
      </c>
      <c r="C249" s="109">
        <f>SUM(C244:C248)</f>
        <v>0</v>
      </c>
      <c r="D249" s="236"/>
    </row>
    <row r="250" spans="1:21" ht="15" customHeight="1" x14ac:dyDescent="0.2">
      <c r="A250" s="235" t="s">
        <v>423</v>
      </c>
    </row>
    <row r="251" spans="1:21" s="52" customFormat="1" ht="30" customHeight="1" x14ac:dyDescent="0.2">
      <c r="A251" s="52" t="s">
        <v>468</v>
      </c>
      <c r="B251" s="498" t="s">
        <v>406</v>
      </c>
      <c r="C251" s="498"/>
      <c r="D251" s="498"/>
      <c r="E251" s="384"/>
      <c r="F251" s="384"/>
      <c r="G251" s="384"/>
      <c r="H251" s="389"/>
      <c r="I251" s="389"/>
      <c r="J251" s="389"/>
      <c r="K251" s="389"/>
      <c r="L251" s="389"/>
      <c r="M251" s="389"/>
      <c r="N251" s="389"/>
      <c r="O251" s="389"/>
      <c r="P251" s="389"/>
      <c r="Q251" s="389"/>
      <c r="R251" s="389"/>
      <c r="S251" s="389"/>
      <c r="T251" s="389"/>
      <c r="U251" s="389"/>
    </row>
    <row r="252" spans="1:21" ht="15" customHeight="1" x14ac:dyDescent="0.2">
      <c r="A252" s="52" t="s">
        <v>507</v>
      </c>
    </row>
    <row r="253" spans="1:21" s="388" customFormat="1" x14ac:dyDescent="0.2">
      <c r="E253" s="382"/>
      <c r="F253" s="382"/>
      <c r="G253" s="382"/>
    </row>
    <row r="254" spans="1:21" ht="15" customHeight="1" x14ac:dyDescent="0.2">
      <c r="A254" s="489" t="s">
        <v>224</v>
      </c>
      <c r="B254" s="490"/>
      <c r="C254" s="490"/>
      <c r="D254" s="491"/>
    </row>
    <row r="255" spans="1:21" ht="15" customHeight="1" x14ac:dyDescent="0.2">
      <c r="A255" s="107" t="s">
        <v>10</v>
      </c>
      <c r="B255" s="492" t="s">
        <v>225</v>
      </c>
      <c r="C255" s="493"/>
      <c r="D255" s="103" t="s">
        <v>226</v>
      </c>
    </row>
    <row r="256" spans="1:21" ht="15" customHeight="1" x14ac:dyDescent="0.2">
      <c r="A256" s="352" t="s">
        <v>422</v>
      </c>
      <c r="B256" s="494"/>
      <c r="C256" s="495"/>
      <c r="D256" s="496" t="s">
        <v>227</v>
      </c>
    </row>
    <row r="257" spans="1:21" ht="24.95" customHeight="1" x14ac:dyDescent="0.2">
      <c r="A257" s="104" t="s">
        <v>467</v>
      </c>
      <c r="B257" s="105" t="s">
        <v>228</v>
      </c>
      <c r="C257" s="108" t="s">
        <v>229</v>
      </c>
      <c r="D257" s="497"/>
    </row>
    <row r="258" spans="1:21" ht="21.95" customHeight="1" x14ac:dyDescent="0.2">
      <c r="A258" s="187" t="s">
        <v>200</v>
      </c>
      <c r="B258" s="253"/>
      <c r="C258" s="285"/>
      <c r="D258" s="236"/>
    </row>
    <row r="259" spans="1:21" ht="21.95" customHeight="1" x14ac:dyDescent="0.2">
      <c r="A259" s="191" t="s">
        <v>431</v>
      </c>
      <c r="B259" s="373"/>
      <c r="C259" s="374"/>
      <c r="D259" s="236"/>
      <c r="E259" s="383"/>
    </row>
    <row r="260" spans="1:21" ht="21.95" customHeight="1" x14ac:dyDescent="0.2">
      <c r="A260" s="188" t="s">
        <v>201</v>
      </c>
      <c r="B260" s="255"/>
      <c r="C260" s="286"/>
      <c r="D260" s="236"/>
    </row>
    <row r="261" spans="1:21" ht="21.95" customHeight="1" x14ac:dyDescent="0.2">
      <c r="A261" s="191" t="s">
        <v>466</v>
      </c>
      <c r="B261" s="255"/>
      <c r="C261" s="286"/>
      <c r="D261" s="236"/>
    </row>
    <row r="262" spans="1:21" ht="21.95" customHeight="1" x14ac:dyDescent="0.2">
      <c r="A262" s="189" t="s">
        <v>233</v>
      </c>
      <c r="B262" s="254"/>
      <c r="C262" s="287"/>
      <c r="D262" s="236"/>
    </row>
    <row r="263" spans="1:21" ht="21.95" customHeight="1" x14ac:dyDescent="0.2">
      <c r="A263" s="107" t="s">
        <v>76</v>
      </c>
      <c r="B263" s="168">
        <f>SUM(B258:B262)</f>
        <v>0</v>
      </c>
      <c r="C263" s="109">
        <f>SUM(C258:C262)</f>
        <v>0</v>
      </c>
      <c r="D263" s="236"/>
    </row>
    <row r="264" spans="1:21" ht="15" customHeight="1" x14ac:dyDescent="0.2">
      <c r="A264" s="235" t="s">
        <v>423</v>
      </c>
    </row>
    <row r="265" spans="1:21" s="52" customFormat="1" ht="30" customHeight="1" x14ac:dyDescent="0.2">
      <c r="A265" s="52" t="s">
        <v>468</v>
      </c>
      <c r="B265" s="498" t="s">
        <v>406</v>
      </c>
      <c r="C265" s="498"/>
      <c r="D265" s="498"/>
      <c r="E265" s="384"/>
      <c r="F265" s="384"/>
      <c r="G265" s="384"/>
      <c r="H265" s="389"/>
      <c r="I265" s="389"/>
      <c r="J265" s="389"/>
      <c r="K265" s="389"/>
      <c r="L265" s="389"/>
      <c r="M265" s="389"/>
      <c r="N265" s="389"/>
      <c r="O265" s="389"/>
      <c r="P265" s="389"/>
      <c r="Q265" s="389"/>
      <c r="R265" s="389"/>
      <c r="S265" s="389"/>
      <c r="T265" s="389"/>
      <c r="U265" s="389"/>
    </row>
    <row r="266" spans="1:21" ht="15" customHeight="1" x14ac:dyDescent="0.2">
      <c r="A266" s="52" t="s">
        <v>507</v>
      </c>
    </row>
    <row r="267" spans="1:21" s="388" customFormat="1" x14ac:dyDescent="0.2">
      <c r="E267" s="382"/>
      <c r="F267" s="382"/>
      <c r="G267" s="382"/>
    </row>
    <row r="268" spans="1:21" ht="15" customHeight="1" x14ac:dyDescent="0.2">
      <c r="A268" s="489" t="s">
        <v>224</v>
      </c>
      <c r="B268" s="490"/>
      <c r="C268" s="490"/>
      <c r="D268" s="491"/>
    </row>
    <row r="269" spans="1:21" ht="15" customHeight="1" x14ac:dyDescent="0.2">
      <c r="A269" s="107" t="s">
        <v>10</v>
      </c>
      <c r="B269" s="492" t="s">
        <v>225</v>
      </c>
      <c r="C269" s="493"/>
      <c r="D269" s="103" t="s">
        <v>226</v>
      </c>
    </row>
    <row r="270" spans="1:21" ht="15" customHeight="1" x14ac:dyDescent="0.2">
      <c r="A270" s="352" t="s">
        <v>422</v>
      </c>
      <c r="B270" s="494"/>
      <c r="C270" s="495"/>
      <c r="D270" s="496" t="s">
        <v>227</v>
      </c>
    </row>
    <row r="271" spans="1:21" ht="24.95" customHeight="1" x14ac:dyDescent="0.2">
      <c r="A271" s="104" t="s">
        <v>467</v>
      </c>
      <c r="B271" s="105" t="s">
        <v>228</v>
      </c>
      <c r="C271" s="108" t="s">
        <v>229</v>
      </c>
      <c r="D271" s="497"/>
    </row>
    <row r="272" spans="1:21" ht="21.95" customHeight="1" x14ac:dyDescent="0.2">
      <c r="A272" s="187" t="s">
        <v>200</v>
      </c>
      <c r="B272" s="253"/>
      <c r="C272" s="285"/>
      <c r="D272" s="236"/>
    </row>
    <row r="273" spans="1:21" ht="21.95" customHeight="1" x14ac:dyDescent="0.2">
      <c r="A273" s="191" t="s">
        <v>431</v>
      </c>
      <c r="B273" s="373"/>
      <c r="C273" s="374"/>
      <c r="D273" s="236"/>
      <c r="E273" s="383"/>
    </row>
    <row r="274" spans="1:21" ht="21.95" customHeight="1" x14ac:dyDescent="0.2">
      <c r="A274" s="188" t="s">
        <v>201</v>
      </c>
      <c r="B274" s="255"/>
      <c r="C274" s="286"/>
      <c r="D274" s="236"/>
    </row>
    <row r="275" spans="1:21" ht="21.95" customHeight="1" x14ac:dyDescent="0.2">
      <c r="A275" s="191" t="s">
        <v>466</v>
      </c>
      <c r="B275" s="255"/>
      <c r="C275" s="286"/>
      <c r="D275" s="236"/>
    </row>
    <row r="276" spans="1:21" ht="21.95" customHeight="1" x14ac:dyDescent="0.2">
      <c r="A276" s="189" t="s">
        <v>233</v>
      </c>
      <c r="B276" s="254"/>
      <c r="C276" s="287"/>
      <c r="D276" s="236"/>
    </row>
    <row r="277" spans="1:21" ht="21.95" customHeight="1" x14ac:dyDescent="0.2">
      <c r="A277" s="107" t="s">
        <v>76</v>
      </c>
      <c r="B277" s="168">
        <f>SUM(B272:B276)</f>
        <v>0</v>
      </c>
      <c r="C277" s="109">
        <f>SUM(C272:C276)</f>
        <v>0</v>
      </c>
      <c r="D277" s="236"/>
    </row>
    <row r="278" spans="1:21" ht="15" customHeight="1" x14ac:dyDescent="0.2">
      <c r="A278" s="235" t="s">
        <v>423</v>
      </c>
    </row>
    <row r="279" spans="1:21" s="52" customFormat="1" ht="30" customHeight="1" x14ac:dyDescent="0.2">
      <c r="A279" s="52" t="s">
        <v>468</v>
      </c>
      <c r="B279" s="498" t="s">
        <v>406</v>
      </c>
      <c r="C279" s="498"/>
      <c r="D279" s="498"/>
      <c r="E279" s="384"/>
      <c r="F279" s="384"/>
      <c r="G279" s="384"/>
      <c r="H279" s="389"/>
      <c r="I279" s="389"/>
      <c r="J279" s="389"/>
      <c r="K279" s="389"/>
      <c r="L279" s="389"/>
      <c r="M279" s="389"/>
      <c r="N279" s="389"/>
      <c r="O279" s="389"/>
      <c r="P279" s="389"/>
      <c r="Q279" s="389"/>
      <c r="R279" s="389"/>
      <c r="S279" s="389"/>
      <c r="T279" s="389"/>
      <c r="U279" s="389"/>
    </row>
    <row r="280" spans="1:21" ht="15" customHeight="1" x14ac:dyDescent="0.2">
      <c r="A280" s="52" t="s">
        <v>507</v>
      </c>
    </row>
    <row r="281" spans="1:21" s="388" customFormat="1" x14ac:dyDescent="0.2">
      <c r="E281" s="382"/>
      <c r="F281" s="382"/>
      <c r="G281" s="382"/>
    </row>
    <row r="282" spans="1:21" ht="15" customHeight="1" x14ac:dyDescent="0.2">
      <c r="A282" s="489" t="s">
        <v>224</v>
      </c>
      <c r="B282" s="490"/>
      <c r="C282" s="490"/>
      <c r="D282" s="491"/>
    </row>
    <row r="283" spans="1:21" ht="15" customHeight="1" x14ac:dyDescent="0.2">
      <c r="A283" s="107" t="s">
        <v>10</v>
      </c>
      <c r="B283" s="492" t="s">
        <v>225</v>
      </c>
      <c r="C283" s="493"/>
      <c r="D283" s="103" t="s">
        <v>226</v>
      </c>
    </row>
    <row r="284" spans="1:21" ht="15" customHeight="1" x14ac:dyDescent="0.2">
      <c r="A284" s="352" t="s">
        <v>422</v>
      </c>
      <c r="B284" s="494"/>
      <c r="C284" s="495"/>
      <c r="D284" s="496" t="s">
        <v>227</v>
      </c>
    </row>
    <row r="285" spans="1:21" ht="24.95" customHeight="1" x14ac:dyDescent="0.2">
      <c r="A285" s="104" t="s">
        <v>467</v>
      </c>
      <c r="B285" s="105" t="s">
        <v>228</v>
      </c>
      <c r="C285" s="108" t="s">
        <v>229</v>
      </c>
      <c r="D285" s="497"/>
    </row>
    <row r="286" spans="1:21" ht="21.95" customHeight="1" x14ac:dyDescent="0.2">
      <c r="A286" s="187" t="s">
        <v>200</v>
      </c>
      <c r="B286" s="253"/>
      <c r="C286" s="285"/>
      <c r="D286" s="236"/>
    </row>
    <row r="287" spans="1:21" ht="21.95" customHeight="1" x14ac:dyDescent="0.2">
      <c r="A287" s="191" t="s">
        <v>431</v>
      </c>
      <c r="B287" s="373"/>
      <c r="C287" s="374"/>
      <c r="D287" s="236"/>
      <c r="E287" s="383"/>
    </row>
    <row r="288" spans="1:21" ht="21.95" customHeight="1" x14ac:dyDescent="0.2">
      <c r="A288" s="188" t="s">
        <v>201</v>
      </c>
      <c r="B288" s="255"/>
      <c r="C288" s="286"/>
      <c r="D288" s="236"/>
    </row>
    <row r="289" spans="1:21" ht="21.95" customHeight="1" x14ac:dyDescent="0.2">
      <c r="A289" s="191" t="s">
        <v>466</v>
      </c>
      <c r="B289" s="255"/>
      <c r="C289" s="286"/>
      <c r="D289" s="236"/>
    </row>
    <row r="290" spans="1:21" ht="21.95" customHeight="1" x14ac:dyDescent="0.2">
      <c r="A290" s="189" t="s">
        <v>233</v>
      </c>
      <c r="B290" s="254"/>
      <c r="C290" s="287"/>
      <c r="D290" s="236"/>
    </row>
    <row r="291" spans="1:21" ht="21.95" customHeight="1" x14ac:dyDescent="0.2">
      <c r="A291" s="107" t="s">
        <v>76</v>
      </c>
      <c r="B291" s="168">
        <f>SUM(B286:B290)</f>
        <v>0</v>
      </c>
      <c r="C291" s="109">
        <f>SUM(C286:C290)</f>
        <v>0</v>
      </c>
      <c r="D291" s="236"/>
    </row>
    <row r="292" spans="1:21" ht="15" customHeight="1" x14ac:dyDescent="0.2">
      <c r="A292" s="235" t="s">
        <v>423</v>
      </c>
    </row>
    <row r="293" spans="1:21" s="52" customFormat="1" ht="30" customHeight="1" x14ac:dyDescent="0.2">
      <c r="A293" s="52" t="s">
        <v>468</v>
      </c>
      <c r="B293" s="498" t="s">
        <v>406</v>
      </c>
      <c r="C293" s="498"/>
      <c r="D293" s="498"/>
      <c r="E293" s="384"/>
      <c r="F293" s="384"/>
      <c r="G293" s="384"/>
      <c r="H293" s="389"/>
      <c r="I293" s="389"/>
      <c r="J293" s="389"/>
      <c r="K293" s="389"/>
      <c r="L293" s="389"/>
      <c r="M293" s="389"/>
      <c r="N293" s="389"/>
      <c r="O293" s="389"/>
      <c r="P293" s="389"/>
      <c r="Q293" s="389"/>
      <c r="R293" s="389"/>
      <c r="S293" s="389"/>
      <c r="T293" s="389"/>
      <c r="U293" s="389"/>
    </row>
    <row r="294" spans="1:21" ht="15" customHeight="1" x14ac:dyDescent="0.2">
      <c r="A294" s="52" t="s">
        <v>507</v>
      </c>
    </row>
    <row r="295" spans="1:21" s="388" customFormat="1" x14ac:dyDescent="0.2">
      <c r="E295" s="382"/>
      <c r="F295" s="382"/>
      <c r="G295" s="382"/>
    </row>
    <row r="296" spans="1:21" ht="15" customHeight="1" x14ac:dyDescent="0.2">
      <c r="A296" s="489" t="s">
        <v>224</v>
      </c>
      <c r="B296" s="490"/>
      <c r="C296" s="490"/>
      <c r="D296" s="491"/>
    </row>
    <row r="297" spans="1:21" ht="15" customHeight="1" x14ac:dyDescent="0.2">
      <c r="A297" s="107" t="s">
        <v>10</v>
      </c>
      <c r="B297" s="492" t="s">
        <v>225</v>
      </c>
      <c r="C297" s="493"/>
      <c r="D297" s="103" t="s">
        <v>226</v>
      </c>
    </row>
    <row r="298" spans="1:21" ht="15" customHeight="1" x14ac:dyDescent="0.2">
      <c r="A298" s="352" t="s">
        <v>422</v>
      </c>
      <c r="B298" s="494"/>
      <c r="C298" s="495"/>
      <c r="D298" s="496" t="s">
        <v>227</v>
      </c>
    </row>
    <row r="299" spans="1:21" ht="24.95" customHeight="1" x14ac:dyDescent="0.2">
      <c r="A299" s="104" t="s">
        <v>467</v>
      </c>
      <c r="B299" s="105" t="s">
        <v>228</v>
      </c>
      <c r="C299" s="108" t="s">
        <v>229</v>
      </c>
      <c r="D299" s="497"/>
    </row>
    <row r="300" spans="1:21" ht="21.95" customHeight="1" x14ac:dyDescent="0.2">
      <c r="A300" s="187" t="s">
        <v>200</v>
      </c>
      <c r="B300" s="253"/>
      <c r="C300" s="285"/>
      <c r="D300" s="236"/>
    </row>
    <row r="301" spans="1:21" ht="21.95" customHeight="1" x14ac:dyDescent="0.2">
      <c r="A301" s="191" t="s">
        <v>431</v>
      </c>
      <c r="B301" s="373"/>
      <c r="C301" s="374"/>
      <c r="D301" s="236"/>
      <c r="E301" s="383"/>
    </row>
    <row r="302" spans="1:21" ht="21.95" customHeight="1" x14ac:dyDescent="0.2">
      <c r="A302" s="188" t="s">
        <v>201</v>
      </c>
      <c r="B302" s="255"/>
      <c r="C302" s="286"/>
      <c r="D302" s="236"/>
    </row>
    <row r="303" spans="1:21" ht="21.95" customHeight="1" x14ac:dyDescent="0.2">
      <c r="A303" s="191" t="s">
        <v>466</v>
      </c>
      <c r="B303" s="255"/>
      <c r="C303" s="286"/>
      <c r="D303" s="236"/>
    </row>
    <row r="304" spans="1:21" ht="21.95" customHeight="1" x14ac:dyDescent="0.2">
      <c r="A304" s="189" t="s">
        <v>233</v>
      </c>
      <c r="B304" s="254"/>
      <c r="C304" s="287"/>
      <c r="D304" s="236"/>
    </row>
    <row r="305" spans="1:21" ht="21.95" customHeight="1" x14ac:dyDescent="0.2">
      <c r="A305" s="107" t="s">
        <v>76</v>
      </c>
      <c r="B305" s="168">
        <f>SUM(B300:B304)</f>
        <v>0</v>
      </c>
      <c r="C305" s="109">
        <f>SUM(C300:C304)</f>
        <v>0</v>
      </c>
      <c r="D305" s="236"/>
    </row>
    <row r="306" spans="1:21" ht="15" customHeight="1" x14ac:dyDescent="0.2">
      <c r="A306" s="235" t="s">
        <v>423</v>
      </c>
    </row>
    <row r="307" spans="1:21" s="52" customFormat="1" ht="30" customHeight="1" x14ac:dyDescent="0.2">
      <c r="A307" s="52" t="s">
        <v>468</v>
      </c>
      <c r="B307" s="498" t="s">
        <v>406</v>
      </c>
      <c r="C307" s="498"/>
      <c r="D307" s="498"/>
      <c r="E307" s="384"/>
      <c r="F307" s="384"/>
      <c r="G307" s="384"/>
      <c r="H307" s="389"/>
      <c r="I307" s="389"/>
      <c r="J307" s="389"/>
      <c r="K307" s="389"/>
      <c r="L307" s="389"/>
      <c r="M307" s="389"/>
      <c r="N307" s="389"/>
      <c r="O307" s="389"/>
      <c r="P307" s="389"/>
      <c r="Q307" s="389"/>
      <c r="R307" s="389"/>
      <c r="S307" s="389"/>
      <c r="T307" s="389"/>
      <c r="U307" s="389"/>
    </row>
    <row r="308" spans="1:21" ht="15" customHeight="1" x14ac:dyDescent="0.2">
      <c r="A308" s="52" t="s">
        <v>507</v>
      </c>
    </row>
    <row r="309" spans="1:21" s="388" customFormat="1" x14ac:dyDescent="0.2">
      <c r="E309" s="382"/>
      <c r="F309" s="382"/>
      <c r="G309" s="382"/>
    </row>
    <row r="310" spans="1:21" ht="15" customHeight="1" x14ac:dyDescent="0.2">
      <c r="A310" s="489" t="s">
        <v>224</v>
      </c>
      <c r="B310" s="490"/>
      <c r="C310" s="490"/>
      <c r="D310" s="491"/>
    </row>
    <row r="311" spans="1:21" ht="15" customHeight="1" x14ac:dyDescent="0.2">
      <c r="A311" s="107" t="s">
        <v>10</v>
      </c>
      <c r="B311" s="492" t="s">
        <v>225</v>
      </c>
      <c r="C311" s="493"/>
      <c r="D311" s="103" t="s">
        <v>226</v>
      </c>
    </row>
    <row r="312" spans="1:21" ht="15" customHeight="1" x14ac:dyDescent="0.2">
      <c r="A312" s="352" t="s">
        <v>422</v>
      </c>
      <c r="B312" s="494"/>
      <c r="C312" s="495"/>
      <c r="D312" s="496" t="s">
        <v>227</v>
      </c>
    </row>
    <row r="313" spans="1:21" ht="24.95" customHeight="1" x14ac:dyDescent="0.2">
      <c r="A313" s="104" t="s">
        <v>467</v>
      </c>
      <c r="B313" s="105" t="s">
        <v>228</v>
      </c>
      <c r="C313" s="108" t="s">
        <v>229</v>
      </c>
      <c r="D313" s="497"/>
    </row>
    <row r="314" spans="1:21" ht="21.95" customHeight="1" x14ac:dyDescent="0.2">
      <c r="A314" s="187" t="s">
        <v>200</v>
      </c>
      <c r="B314" s="253"/>
      <c r="C314" s="285"/>
      <c r="D314" s="236"/>
    </row>
    <row r="315" spans="1:21" ht="21.95" customHeight="1" x14ac:dyDescent="0.2">
      <c r="A315" s="191" t="s">
        <v>431</v>
      </c>
      <c r="B315" s="373"/>
      <c r="C315" s="374"/>
      <c r="D315" s="236"/>
      <c r="E315" s="383"/>
    </row>
    <row r="316" spans="1:21" ht="21.95" customHeight="1" x14ac:dyDescent="0.2">
      <c r="A316" s="188" t="s">
        <v>201</v>
      </c>
      <c r="B316" s="255"/>
      <c r="C316" s="286"/>
      <c r="D316" s="236"/>
    </row>
    <row r="317" spans="1:21" ht="21.95" customHeight="1" x14ac:dyDescent="0.2">
      <c r="A317" s="191" t="s">
        <v>466</v>
      </c>
      <c r="B317" s="255"/>
      <c r="C317" s="286"/>
      <c r="D317" s="236"/>
    </row>
    <row r="318" spans="1:21" ht="21.95" customHeight="1" x14ac:dyDescent="0.2">
      <c r="A318" s="189" t="s">
        <v>233</v>
      </c>
      <c r="B318" s="254"/>
      <c r="C318" s="287"/>
      <c r="D318" s="236"/>
    </row>
    <row r="319" spans="1:21" ht="21.95" customHeight="1" x14ac:dyDescent="0.2">
      <c r="A319" s="107" t="s">
        <v>76</v>
      </c>
      <c r="B319" s="168">
        <f>SUM(B314:B318)</f>
        <v>0</v>
      </c>
      <c r="C319" s="109">
        <f>SUM(C314:C318)</f>
        <v>0</v>
      </c>
      <c r="D319" s="236"/>
    </row>
    <row r="320" spans="1:21" ht="15" customHeight="1" x14ac:dyDescent="0.2">
      <c r="A320" s="235" t="s">
        <v>423</v>
      </c>
    </row>
    <row r="321" spans="1:21" s="52" customFormat="1" ht="30" customHeight="1" x14ac:dyDescent="0.2">
      <c r="A321" s="52" t="s">
        <v>468</v>
      </c>
      <c r="B321" s="498" t="s">
        <v>406</v>
      </c>
      <c r="C321" s="498"/>
      <c r="D321" s="498"/>
      <c r="E321" s="384"/>
      <c r="F321" s="384"/>
      <c r="G321" s="384"/>
      <c r="H321" s="389"/>
      <c r="I321" s="389"/>
      <c r="J321" s="389"/>
      <c r="K321" s="389"/>
      <c r="L321" s="389"/>
      <c r="M321" s="389"/>
      <c r="N321" s="389"/>
      <c r="O321" s="389"/>
      <c r="P321" s="389"/>
      <c r="Q321" s="389"/>
      <c r="R321" s="389"/>
      <c r="S321" s="389"/>
      <c r="T321" s="389"/>
      <c r="U321" s="389"/>
    </row>
    <row r="322" spans="1:21" ht="15" customHeight="1" x14ac:dyDescent="0.2">
      <c r="A322" s="52" t="s">
        <v>507</v>
      </c>
    </row>
    <row r="323" spans="1:21" s="388" customFormat="1" x14ac:dyDescent="0.2">
      <c r="E323" s="382"/>
      <c r="F323" s="382"/>
      <c r="G323" s="382"/>
    </row>
    <row r="324" spans="1:21" ht="15" customHeight="1" x14ac:dyDescent="0.2">
      <c r="A324" s="489" t="s">
        <v>224</v>
      </c>
      <c r="B324" s="490"/>
      <c r="C324" s="490"/>
      <c r="D324" s="491"/>
    </row>
    <row r="325" spans="1:21" ht="15" customHeight="1" x14ac:dyDescent="0.2">
      <c r="A325" s="107" t="s">
        <v>10</v>
      </c>
      <c r="B325" s="492" t="s">
        <v>225</v>
      </c>
      <c r="C325" s="493"/>
      <c r="D325" s="103" t="s">
        <v>226</v>
      </c>
    </row>
    <row r="326" spans="1:21" ht="15" customHeight="1" x14ac:dyDescent="0.2">
      <c r="A326" s="352" t="s">
        <v>422</v>
      </c>
      <c r="B326" s="494"/>
      <c r="C326" s="495"/>
      <c r="D326" s="496" t="s">
        <v>227</v>
      </c>
    </row>
    <row r="327" spans="1:21" ht="24.95" customHeight="1" x14ac:dyDescent="0.2">
      <c r="A327" s="104" t="s">
        <v>467</v>
      </c>
      <c r="B327" s="105" t="s">
        <v>228</v>
      </c>
      <c r="C327" s="108" t="s">
        <v>229</v>
      </c>
      <c r="D327" s="497"/>
    </row>
    <row r="328" spans="1:21" ht="21.95" customHeight="1" x14ac:dyDescent="0.2">
      <c r="A328" s="187" t="s">
        <v>200</v>
      </c>
      <c r="B328" s="253"/>
      <c r="C328" s="285"/>
      <c r="D328" s="236"/>
    </row>
    <row r="329" spans="1:21" ht="21.95" customHeight="1" x14ac:dyDescent="0.2">
      <c r="A329" s="191" t="s">
        <v>431</v>
      </c>
      <c r="B329" s="373"/>
      <c r="C329" s="374"/>
      <c r="D329" s="236"/>
      <c r="E329" s="383"/>
    </row>
    <row r="330" spans="1:21" ht="21.95" customHeight="1" x14ac:dyDescent="0.2">
      <c r="A330" s="188" t="s">
        <v>201</v>
      </c>
      <c r="B330" s="255"/>
      <c r="C330" s="286"/>
      <c r="D330" s="236"/>
    </row>
    <row r="331" spans="1:21" ht="21.95" customHeight="1" x14ac:dyDescent="0.2">
      <c r="A331" s="191" t="s">
        <v>466</v>
      </c>
      <c r="B331" s="255"/>
      <c r="C331" s="286"/>
      <c r="D331" s="236"/>
    </row>
    <row r="332" spans="1:21" ht="21.95" customHeight="1" x14ac:dyDescent="0.2">
      <c r="A332" s="189" t="s">
        <v>233</v>
      </c>
      <c r="B332" s="254"/>
      <c r="C332" s="287"/>
      <c r="D332" s="236"/>
    </row>
    <row r="333" spans="1:21" ht="21.95" customHeight="1" x14ac:dyDescent="0.2">
      <c r="A333" s="107" t="s">
        <v>76</v>
      </c>
      <c r="B333" s="168">
        <f>SUM(B328:B332)</f>
        <v>0</v>
      </c>
      <c r="C333" s="109">
        <f>SUM(C328:C332)</f>
        <v>0</v>
      </c>
      <c r="D333" s="236"/>
    </row>
    <row r="334" spans="1:21" ht="15" customHeight="1" x14ac:dyDescent="0.2">
      <c r="A334" s="235" t="s">
        <v>423</v>
      </c>
    </row>
    <row r="335" spans="1:21" s="52" customFormat="1" ht="30" customHeight="1" x14ac:dyDescent="0.2">
      <c r="A335" s="52" t="s">
        <v>468</v>
      </c>
      <c r="B335" s="498" t="s">
        <v>406</v>
      </c>
      <c r="C335" s="498"/>
      <c r="D335" s="498"/>
      <c r="E335" s="384"/>
      <c r="F335" s="384"/>
      <c r="G335" s="384"/>
      <c r="H335" s="389"/>
      <c r="I335" s="389"/>
      <c r="J335" s="389"/>
      <c r="K335" s="389"/>
      <c r="L335" s="389"/>
      <c r="M335" s="389"/>
      <c r="N335" s="389"/>
      <c r="O335" s="389"/>
      <c r="P335" s="389"/>
      <c r="Q335" s="389"/>
      <c r="R335" s="389"/>
      <c r="S335" s="389"/>
      <c r="T335" s="389"/>
      <c r="U335" s="389"/>
    </row>
    <row r="336" spans="1:21" ht="15" customHeight="1" x14ac:dyDescent="0.2">
      <c r="A336" s="52" t="s">
        <v>507</v>
      </c>
    </row>
    <row r="337" spans="1:21" s="388" customFormat="1" x14ac:dyDescent="0.2">
      <c r="E337" s="382"/>
      <c r="F337" s="382"/>
      <c r="G337" s="382"/>
    </row>
    <row r="338" spans="1:21" ht="15" customHeight="1" x14ac:dyDescent="0.2">
      <c r="A338" s="489" t="s">
        <v>224</v>
      </c>
      <c r="B338" s="490"/>
      <c r="C338" s="490"/>
      <c r="D338" s="491"/>
    </row>
    <row r="339" spans="1:21" ht="15" customHeight="1" x14ac:dyDescent="0.2">
      <c r="A339" s="107" t="s">
        <v>10</v>
      </c>
      <c r="B339" s="492" t="s">
        <v>225</v>
      </c>
      <c r="C339" s="493"/>
      <c r="D339" s="103" t="s">
        <v>226</v>
      </c>
    </row>
    <row r="340" spans="1:21" ht="15" customHeight="1" x14ac:dyDescent="0.2">
      <c r="A340" s="352" t="s">
        <v>422</v>
      </c>
      <c r="B340" s="494"/>
      <c r="C340" s="495"/>
      <c r="D340" s="496" t="s">
        <v>227</v>
      </c>
    </row>
    <row r="341" spans="1:21" ht="24.95" customHeight="1" x14ac:dyDescent="0.2">
      <c r="A341" s="104" t="s">
        <v>467</v>
      </c>
      <c r="B341" s="105" t="s">
        <v>228</v>
      </c>
      <c r="C341" s="108" t="s">
        <v>229</v>
      </c>
      <c r="D341" s="497"/>
    </row>
    <row r="342" spans="1:21" ht="21.95" customHeight="1" x14ac:dyDescent="0.2">
      <c r="A342" s="187" t="s">
        <v>200</v>
      </c>
      <c r="B342" s="253"/>
      <c r="C342" s="285"/>
      <c r="D342" s="236"/>
    </row>
    <row r="343" spans="1:21" ht="21.95" customHeight="1" x14ac:dyDescent="0.2">
      <c r="A343" s="191" t="s">
        <v>431</v>
      </c>
      <c r="B343" s="373"/>
      <c r="C343" s="374"/>
      <c r="D343" s="236"/>
      <c r="E343" s="383"/>
    </row>
    <row r="344" spans="1:21" ht="21.95" customHeight="1" x14ac:dyDescent="0.2">
      <c r="A344" s="188" t="s">
        <v>201</v>
      </c>
      <c r="B344" s="255"/>
      <c r="C344" s="286"/>
      <c r="D344" s="236"/>
    </row>
    <row r="345" spans="1:21" ht="21.95" customHeight="1" x14ac:dyDescent="0.2">
      <c r="A345" s="191" t="s">
        <v>466</v>
      </c>
      <c r="B345" s="255"/>
      <c r="C345" s="286"/>
      <c r="D345" s="236"/>
    </row>
    <row r="346" spans="1:21" ht="21.95" customHeight="1" x14ac:dyDescent="0.2">
      <c r="A346" s="189" t="s">
        <v>233</v>
      </c>
      <c r="B346" s="254"/>
      <c r="C346" s="287"/>
      <c r="D346" s="236"/>
    </row>
    <row r="347" spans="1:21" ht="21.95" customHeight="1" x14ac:dyDescent="0.2">
      <c r="A347" s="107" t="s">
        <v>76</v>
      </c>
      <c r="B347" s="168">
        <f>SUM(B342:B346)</f>
        <v>0</v>
      </c>
      <c r="C347" s="109">
        <f>SUM(C342:C346)</f>
        <v>0</v>
      </c>
      <c r="D347" s="236"/>
    </row>
    <row r="348" spans="1:21" ht="15" customHeight="1" x14ac:dyDescent="0.2">
      <c r="A348" s="235" t="s">
        <v>423</v>
      </c>
    </row>
    <row r="349" spans="1:21" s="52" customFormat="1" ht="30" customHeight="1" x14ac:dyDescent="0.2">
      <c r="A349" s="52" t="s">
        <v>468</v>
      </c>
      <c r="B349" s="498" t="s">
        <v>406</v>
      </c>
      <c r="C349" s="498"/>
      <c r="D349" s="498"/>
      <c r="E349" s="384"/>
      <c r="F349" s="384"/>
      <c r="G349" s="384"/>
      <c r="H349" s="389"/>
      <c r="I349" s="389"/>
      <c r="J349" s="389"/>
      <c r="K349" s="389"/>
      <c r="L349" s="389"/>
      <c r="M349" s="389"/>
      <c r="N349" s="389"/>
      <c r="O349" s="389"/>
      <c r="P349" s="389"/>
      <c r="Q349" s="389"/>
      <c r="R349" s="389"/>
      <c r="S349" s="389"/>
      <c r="T349" s="389"/>
      <c r="U349" s="389"/>
    </row>
    <row r="350" spans="1:21" ht="15" customHeight="1" x14ac:dyDescent="0.2">
      <c r="A350" s="52" t="s">
        <v>507</v>
      </c>
    </row>
    <row r="351" spans="1:21" s="388" customFormat="1" x14ac:dyDescent="0.2">
      <c r="E351" s="382"/>
      <c r="F351" s="382"/>
      <c r="G351" s="382"/>
    </row>
    <row r="352" spans="1:21" ht="15" customHeight="1" x14ac:dyDescent="0.2">
      <c r="A352" s="489" t="s">
        <v>224</v>
      </c>
      <c r="B352" s="490"/>
      <c r="C352" s="490"/>
      <c r="D352" s="491"/>
    </row>
    <row r="353" spans="1:21" ht="15" customHeight="1" x14ac:dyDescent="0.2">
      <c r="A353" s="107" t="s">
        <v>10</v>
      </c>
      <c r="B353" s="492" t="s">
        <v>225</v>
      </c>
      <c r="C353" s="493"/>
      <c r="D353" s="103" t="s">
        <v>226</v>
      </c>
    </row>
    <row r="354" spans="1:21" ht="15" customHeight="1" x14ac:dyDescent="0.2">
      <c r="A354" s="352" t="s">
        <v>422</v>
      </c>
      <c r="B354" s="494"/>
      <c r="C354" s="495"/>
      <c r="D354" s="496" t="s">
        <v>227</v>
      </c>
    </row>
    <row r="355" spans="1:21" ht="24.95" customHeight="1" x14ac:dyDescent="0.2">
      <c r="A355" s="104" t="s">
        <v>467</v>
      </c>
      <c r="B355" s="105" t="s">
        <v>228</v>
      </c>
      <c r="C355" s="108" t="s">
        <v>229</v>
      </c>
      <c r="D355" s="497"/>
    </row>
    <row r="356" spans="1:21" ht="21.95" customHeight="1" x14ac:dyDescent="0.2">
      <c r="A356" s="187" t="s">
        <v>200</v>
      </c>
      <c r="B356" s="253"/>
      <c r="C356" s="285"/>
      <c r="D356" s="236"/>
    </row>
    <row r="357" spans="1:21" ht="21.95" customHeight="1" x14ac:dyDescent="0.2">
      <c r="A357" s="191" t="s">
        <v>431</v>
      </c>
      <c r="B357" s="373"/>
      <c r="C357" s="374"/>
      <c r="D357" s="236"/>
      <c r="E357" s="383"/>
    </row>
    <row r="358" spans="1:21" ht="21.95" customHeight="1" x14ac:dyDescent="0.2">
      <c r="A358" s="188" t="s">
        <v>201</v>
      </c>
      <c r="B358" s="255"/>
      <c r="C358" s="286"/>
      <c r="D358" s="236"/>
    </row>
    <row r="359" spans="1:21" ht="21.95" customHeight="1" x14ac:dyDescent="0.2">
      <c r="A359" s="191" t="s">
        <v>466</v>
      </c>
      <c r="B359" s="255"/>
      <c r="C359" s="286"/>
      <c r="D359" s="236"/>
    </row>
    <row r="360" spans="1:21" ht="21.95" customHeight="1" x14ac:dyDescent="0.2">
      <c r="A360" s="189" t="s">
        <v>233</v>
      </c>
      <c r="B360" s="254"/>
      <c r="C360" s="287"/>
      <c r="D360" s="236"/>
    </row>
    <row r="361" spans="1:21" ht="21.95" customHeight="1" x14ac:dyDescent="0.2">
      <c r="A361" s="107" t="s">
        <v>76</v>
      </c>
      <c r="B361" s="168">
        <f>SUM(B356:B360)</f>
        <v>0</v>
      </c>
      <c r="C361" s="109">
        <f>SUM(C356:C360)</f>
        <v>0</v>
      </c>
      <c r="D361" s="236"/>
    </row>
    <row r="362" spans="1:21" ht="15" customHeight="1" x14ac:dyDescent="0.2">
      <c r="A362" s="235" t="s">
        <v>423</v>
      </c>
    </row>
    <row r="363" spans="1:21" s="52" customFormat="1" ht="30" customHeight="1" x14ac:dyDescent="0.2">
      <c r="A363" s="52" t="s">
        <v>468</v>
      </c>
      <c r="B363" s="498" t="s">
        <v>406</v>
      </c>
      <c r="C363" s="498"/>
      <c r="D363" s="498"/>
      <c r="E363" s="384"/>
      <c r="F363" s="384"/>
      <c r="G363" s="384"/>
      <c r="H363" s="389"/>
      <c r="I363" s="389"/>
      <c r="J363" s="389"/>
      <c r="K363" s="389"/>
      <c r="L363" s="389"/>
      <c r="M363" s="389"/>
      <c r="N363" s="389"/>
      <c r="O363" s="389"/>
      <c r="P363" s="389"/>
      <c r="Q363" s="389"/>
      <c r="R363" s="389"/>
      <c r="S363" s="389"/>
      <c r="T363" s="389"/>
      <c r="U363" s="389"/>
    </row>
    <row r="364" spans="1:21" ht="15" customHeight="1" x14ac:dyDescent="0.2">
      <c r="A364" s="52" t="s">
        <v>507</v>
      </c>
    </row>
    <row r="365" spans="1:21" s="388" customFormat="1" x14ac:dyDescent="0.2">
      <c r="E365" s="382"/>
      <c r="F365" s="382"/>
      <c r="G365" s="382"/>
    </row>
    <row r="366" spans="1:21" ht="15" customHeight="1" x14ac:dyDescent="0.2">
      <c r="A366" s="489" t="s">
        <v>224</v>
      </c>
      <c r="B366" s="490"/>
      <c r="C366" s="490"/>
      <c r="D366" s="491"/>
    </row>
    <row r="367" spans="1:21" ht="15" customHeight="1" x14ac:dyDescent="0.2">
      <c r="A367" s="107" t="s">
        <v>10</v>
      </c>
      <c r="B367" s="492" t="s">
        <v>225</v>
      </c>
      <c r="C367" s="493"/>
      <c r="D367" s="103" t="s">
        <v>226</v>
      </c>
    </row>
    <row r="368" spans="1:21" ht="15" customHeight="1" x14ac:dyDescent="0.2">
      <c r="A368" s="352" t="s">
        <v>422</v>
      </c>
      <c r="B368" s="494"/>
      <c r="C368" s="495"/>
      <c r="D368" s="496" t="s">
        <v>227</v>
      </c>
    </row>
    <row r="369" spans="1:21" ht="24.95" customHeight="1" x14ac:dyDescent="0.2">
      <c r="A369" s="104" t="s">
        <v>467</v>
      </c>
      <c r="B369" s="105" t="s">
        <v>228</v>
      </c>
      <c r="C369" s="108" t="s">
        <v>229</v>
      </c>
      <c r="D369" s="497"/>
    </row>
    <row r="370" spans="1:21" ht="21.95" customHeight="1" x14ac:dyDescent="0.2">
      <c r="A370" s="187" t="s">
        <v>200</v>
      </c>
      <c r="B370" s="253"/>
      <c r="C370" s="285"/>
      <c r="D370" s="236"/>
    </row>
    <row r="371" spans="1:21" ht="21.95" customHeight="1" x14ac:dyDescent="0.2">
      <c r="A371" s="191" t="s">
        <v>431</v>
      </c>
      <c r="B371" s="373"/>
      <c r="C371" s="374"/>
      <c r="D371" s="236"/>
      <c r="E371" s="383"/>
    </row>
    <row r="372" spans="1:21" ht="21.95" customHeight="1" x14ac:dyDescent="0.2">
      <c r="A372" s="188" t="s">
        <v>201</v>
      </c>
      <c r="B372" s="255"/>
      <c r="C372" s="286"/>
      <c r="D372" s="236"/>
    </row>
    <row r="373" spans="1:21" ht="21.95" customHeight="1" x14ac:dyDescent="0.2">
      <c r="A373" s="191" t="s">
        <v>466</v>
      </c>
      <c r="B373" s="255"/>
      <c r="C373" s="286"/>
      <c r="D373" s="236"/>
    </row>
    <row r="374" spans="1:21" ht="21.95" customHeight="1" x14ac:dyDescent="0.2">
      <c r="A374" s="189" t="s">
        <v>233</v>
      </c>
      <c r="B374" s="254"/>
      <c r="C374" s="287"/>
      <c r="D374" s="236"/>
    </row>
    <row r="375" spans="1:21" ht="21.95" customHeight="1" x14ac:dyDescent="0.2">
      <c r="A375" s="107" t="s">
        <v>76</v>
      </c>
      <c r="B375" s="168">
        <f>SUM(B370:B374)</f>
        <v>0</v>
      </c>
      <c r="C375" s="109">
        <f>SUM(C370:C374)</f>
        <v>0</v>
      </c>
      <c r="D375" s="236"/>
    </row>
    <row r="376" spans="1:21" ht="15" customHeight="1" x14ac:dyDescent="0.2">
      <c r="A376" s="235" t="s">
        <v>423</v>
      </c>
    </row>
    <row r="377" spans="1:21" s="52" customFormat="1" ht="30" customHeight="1" x14ac:dyDescent="0.2">
      <c r="A377" s="52" t="s">
        <v>468</v>
      </c>
      <c r="B377" s="498" t="s">
        <v>406</v>
      </c>
      <c r="C377" s="498"/>
      <c r="D377" s="498"/>
      <c r="E377" s="384"/>
      <c r="F377" s="384"/>
      <c r="G377" s="384"/>
      <c r="H377" s="389"/>
      <c r="I377" s="389"/>
      <c r="J377" s="389"/>
      <c r="K377" s="389"/>
      <c r="L377" s="389"/>
      <c r="M377" s="389"/>
      <c r="N377" s="389"/>
      <c r="O377" s="389"/>
      <c r="P377" s="389"/>
      <c r="Q377" s="389"/>
      <c r="R377" s="389"/>
      <c r="S377" s="389"/>
      <c r="T377" s="389"/>
      <c r="U377" s="389"/>
    </row>
    <row r="378" spans="1:21" ht="15" customHeight="1" x14ac:dyDescent="0.2">
      <c r="A378" s="52" t="s">
        <v>507</v>
      </c>
    </row>
    <row r="379" spans="1:21" s="388" customFormat="1" x14ac:dyDescent="0.2">
      <c r="E379" s="382"/>
      <c r="F379" s="382"/>
      <c r="G379" s="382"/>
    </row>
    <row r="380" spans="1:21" ht="15" customHeight="1" x14ac:dyDescent="0.2">
      <c r="A380" s="489" t="s">
        <v>224</v>
      </c>
      <c r="B380" s="490"/>
      <c r="C380" s="490"/>
      <c r="D380" s="491"/>
    </row>
    <row r="381" spans="1:21" ht="15" customHeight="1" x14ac:dyDescent="0.2">
      <c r="A381" s="107" t="s">
        <v>10</v>
      </c>
      <c r="B381" s="492" t="s">
        <v>225</v>
      </c>
      <c r="C381" s="493"/>
      <c r="D381" s="103" t="s">
        <v>226</v>
      </c>
    </row>
    <row r="382" spans="1:21" ht="15" customHeight="1" x14ac:dyDescent="0.2">
      <c r="A382" s="352" t="s">
        <v>422</v>
      </c>
      <c r="B382" s="494"/>
      <c r="C382" s="495"/>
      <c r="D382" s="496" t="s">
        <v>227</v>
      </c>
    </row>
    <row r="383" spans="1:21" ht="24.95" customHeight="1" x14ac:dyDescent="0.2">
      <c r="A383" s="104" t="s">
        <v>467</v>
      </c>
      <c r="B383" s="105" t="s">
        <v>228</v>
      </c>
      <c r="C383" s="108" t="s">
        <v>229</v>
      </c>
      <c r="D383" s="497"/>
    </row>
    <row r="384" spans="1:21" ht="21.95" customHeight="1" x14ac:dyDescent="0.2">
      <c r="A384" s="187" t="s">
        <v>200</v>
      </c>
      <c r="B384" s="253"/>
      <c r="C384" s="285"/>
      <c r="D384" s="236"/>
    </row>
    <row r="385" spans="1:21" ht="21.95" customHeight="1" x14ac:dyDescent="0.2">
      <c r="A385" s="191" t="s">
        <v>431</v>
      </c>
      <c r="B385" s="373"/>
      <c r="C385" s="374"/>
      <c r="D385" s="236"/>
      <c r="E385" s="383"/>
    </row>
    <row r="386" spans="1:21" ht="21.95" customHeight="1" x14ac:dyDescent="0.2">
      <c r="A386" s="188" t="s">
        <v>201</v>
      </c>
      <c r="B386" s="255"/>
      <c r="C386" s="286"/>
      <c r="D386" s="236"/>
    </row>
    <row r="387" spans="1:21" ht="21.95" customHeight="1" x14ac:dyDescent="0.2">
      <c r="A387" s="191" t="s">
        <v>466</v>
      </c>
      <c r="B387" s="255"/>
      <c r="C387" s="286"/>
      <c r="D387" s="236"/>
    </row>
    <row r="388" spans="1:21" ht="21.95" customHeight="1" x14ac:dyDescent="0.2">
      <c r="A388" s="189" t="s">
        <v>233</v>
      </c>
      <c r="B388" s="254"/>
      <c r="C388" s="287"/>
      <c r="D388" s="236"/>
    </row>
    <row r="389" spans="1:21" ht="21.95" customHeight="1" x14ac:dyDescent="0.2">
      <c r="A389" s="107" t="s">
        <v>76</v>
      </c>
      <c r="B389" s="168">
        <f>SUM(B384:B388)</f>
        <v>0</v>
      </c>
      <c r="C389" s="109">
        <f>SUM(C384:C388)</f>
        <v>0</v>
      </c>
      <c r="D389" s="236"/>
    </row>
    <row r="390" spans="1:21" ht="15" customHeight="1" x14ac:dyDescent="0.2">
      <c r="A390" s="235" t="s">
        <v>423</v>
      </c>
    </row>
    <row r="391" spans="1:21" s="52" customFormat="1" ht="30" customHeight="1" x14ac:dyDescent="0.2">
      <c r="A391" s="52" t="s">
        <v>468</v>
      </c>
      <c r="B391" s="498" t="s">
        <v>406</v>
      </c>
      <c r="C391" s="498"/>
      <c r="D391" s="498"/>
      <c r="E391" s="384"/>
      <c r="F391" s="384"/>
      <c r="G391" s="384"/>
      <c r="H391" s="389"/>
      <c r="I391" s="389"/>
      <c r="J391" s="389"/>
      <c r="K391" s="389"/>
      <c r="L391" s="389"/>
      <c r="M391" s="389"/>
      <c r="N391" s="389"/>
      <c r="O391" s="389"/>
      <c r="P391" s="389"/>
      <c r="Q391" s="389"/>
      <c r="R391" s="389"/>
      <c r="S391" s="389"/>
      <c r="T391" s="389"/>
      <c r="U391" s="389"/>
    </row>
    <row r="392" spans="1:21" ht="15" customHeight="1" x14ac:dyDescent="0.2">
      <c r="A392" s="52" t="s">
        <v>507</v>
      </c>
    </row>
    <row r="393" spans="1:21" ht="15" customHeight="1" x14ac:dyDescent="0.2">
      <c r="A393" s="489" t="s">
        <v>224</v>
      </c>
      <c r="B393" s="490"/>
      <c r="C393" s="490"/>
      <c r="D393" s="491"/>
    </row>
    <row r="394" spans="1:21" ht="15" customHeight="1" x14ac:dyDescent="0.2">
      <c r="A394" s="107" t="s">
        <v>10</v>
      </c>
      <c r="B394" s="492" t="s">
        <v>225</v>
      </c>
      <c r="C394" s="493"/>
      <c r="D394" s="103" t="s">
        <v>226</v>
      </c>
    </row>
    <row r="395" spans="1:21" ht="15" customHeight="1" x14ac:dyDescent="0.2">
      <c r="A395" s="352" t="s">
        <v>422</v>
      </c>
      <c r="B395" s="494"/>
      <c r="C395" s="495"/>
      <c r="D395" s="496" t="s">
        <v>227</v>
      </c>
    </row>
    <row r="396" spans="1:21" ht="24.95" customHeight="1" x14ac:dyDescent="0.2">
      <c r="A396" s="104" t="s">
        <v>467</v>
      </c>
      <c r="B396" s="105" t="s">
        <v>228</v>
      </c>
      <c r="C396" s="108" t="s">
        <v>229</v>
      </c>
      <c r="D396" s="497"/>
    </row>
    <row r="397" spans="1:21" ht="21.95" customHeight="1" x14ac:dyDescent="0.2">
      <c r="A397" s="187" t="s">
        <v>200</v>
      </c>
      <c r="B397" s="253"/>
      <c r="C397" s="285"/>
      <c r="D397" s="236"/>
    </row>
    <row r="398" spans="1:21" ht="21.95" customHeight="1" x14ac:dyDescent="0.2">
      <c r="A398" s="191" t="s">
        <v>431</v>
      </c>
      <c r="B398" s="373"/>
      <c r="C398" s="374"/>
      <c r="D398" s="236"/>
      <c r="E398" s="383"/>
    </row>
    <row r="399" spans="1:21" ht="21.95" customHeight="1" x14ac:dyDescent="0.2">
      <c r="A399" s="188" t="s">
        <v>201</v>
      </c>
      <c r="B399" s="255"/>
      <c r="C399" s="286"/>
      <c r="D399" s="236"/>
    </row>
    <row r="400" spans="1:21" ht="21.95" customHeight="1" x14ac:dyDescent="0.2">
      <c r="A400" s="191" t="s">
        <v>466</v>
      </c>
      <c r="B400" s="255"/>
      <c r="C400" s="286"/>
      <c r="D400" s="236"/>
    </row>
    <row r="401" spans="1:21" ht="21.95" customHeight="1" x14ac:dyDescent="0.2">
      <c r="A401" s="189" t="s">
        <v>233</v>
      </c>
      <c r="B401" s="254"/>
      <c r="C401" s="287"/>
      <c r="D401" s="236"/>
    </row>
    <row r="402" spans="1:21" ht="21.95" customHeight="1" x14ac:dyDescent="0.2">
      <c r="A402" s="107" t="s">
        <v>76</v>
      </c>
      <c r="B402" s="168">
        <f>SUM(B397:B401)</f>
        <v>0</v>
      </c>
      <c r="C402" s="109">
        <f>SUM(C397:C401)</f>
        <v>0</v>
      </c>
      <c r="D402" s="236"/>
    </row>
    <row r="403" spans="1:21" ht="15" customHeight="1" x14ac:dyDescent="0.2">
      <c r="A403" s="235" t="s">
        <v>423</v>
      </c>
    </row>
    <row r="404" spans="1:21" s="52" customFormat="1" ht="30" customHeight="1" x14ac:dyDescent="0.2">
      <c r="A404" s="52" t="s">
        <v>468</v>
      </c>
      <c r="B404" s="498" t="s">
        <v>406</v>
      </c>
      <c r="C404" s="498"/>
      <c r="D404" s="498"/>
      <c r="E404" s="384"/>
      <c r="F404" s="384"/>
      <c r="G404" s="384"/>
      <c r="H404" s="389"/>
      <c r="I404" s="389"/>
      <c r="J404" s="389"/>
      <c r="K404" s="389"/>
      <c r="L404" s="389"/>
      <c r="M404" s="389"/>
      <c r="N404" s="389"/>
      <c r="O404" s="389"/>
      <c r="P404" s="389"/>
      <c r="Q404" s="389"/>
      <c r="R404" s="389"/>
      <c r="S404" s="389"/>
      <c r="T404" s="389"/>
      <c r="U404" s="389"/>
    </row>
    <row r="405" spans="1:21" ht="15" customHeight="1" x14ac:dyDescent="0.2">
      <c r="A405" s="52" t="s">
        <v>507</v>
      </c>
    </row>
    <row r="406" spans="1:21" s="388" customFormat="1" x14ac:dyDescent="0.2">
      <c r="E406" s="382"/>
      <c r="F406" s="382"/>
      <c r="G406" s="382"/>
    </row>
    <row r="407" spans="1:21" ht="15" customHeight="1" x14ac:dyDescent="0.2">
      <c r="A407" s="489" t="s">
        <v>224</v>
      </c>
      <c r="B407" s="490"/>
      <c r="C407" s="490"/>
      <c r="D407" s="491"/>
    </row>
    <row r="408" spans="1:21" ht="15" customHeight="1" x14ac:dyDescent="0.2">
      <c r="A408" s="107" t="s">
        <v>10</v>
      </c>
      <c r="B408" s="492" t="s">
        <v>225</v>
      </c>
      <c r="C408" s="493"/>
      <c r="D408" s="103" t="s">
        <v>226</v>
      </c>
    </row>
    <row r="409" spans="1:21" ht="15" customHeight="1" x14ac:dyDescent="0.2">
      <c r="A409" s="352" t="s">
        <v>422</v>
      </c>
      <c r="B409" s="494"/>
      <c r="C409" s="495"/>
      <c r="D409" s="496" t="s">
        <v>227</v>
      </c>
    </row>
    <row r="410" spans="1:21" ht="24.95" customHeight="1" x14ac:dyDescent="0.2">
      <c r="A410" s="104" t="s">
        <v>467</v>
      </c>
      <c r="B410" s="105" t="s">
        <v>228</v>
      </c>
      <c r="C410" s="108" t="s">
        <v>229</v>
      </c>
      <c r="D410" s="497"/>
    </row>
    <row r="411" spans="1:21" ht="21.95" customHeight="1" x14ac:dyDescent="0.2">
      <c r="A411" s="187" t="s">
        <v>200</v>
      </c>
      <c r="B411" s="253"/>
      <c r="C411" s="285"/>
      <c r="D411" s="236"/>
    </row>
    <row r="412" spans="1:21" ht="21.95" customHeight="1" x14ac:dyDescent="0.2">
      <c r="A412" s="191" t="s">
        <v>431</v>
      </c>
      <c r="B412" s="373"/>
      <c r="C412" s="374"/>
      <c r="D412" s="236"/>
      <c r="E412" s="383"/>
    </row>
    <row r="413" spans="1:21" ht="21.95" customHeight="1" x14ac:dyDescent="0.2">
      <c r="A413" s="188" t="s">
        <v>201</v>
      </c>
      <c r="B413" s="255"/>
      <c r="C413" s="286"/>
      <c r="D413" s="236"/>
    </row>
    <row r="414" spans="1:21" ht="21.95" customHeight="1" x14ac:dyDescent="0.2">
      <c r="A414" s="191" t="s">
        <v>466</v>
      </c>
      <c r="B414" s="255"/>
      <c r="C414" s="286"/>
      <c r="D414" s="236"/>
    </row>
    <row r="415" spans="1:21" ht="21.95" customHeight="1" x14ac:dyDescent="0.2">
      <c r="A415" s="189" t="s">
        <v>233</v>
      </c>
      <c r="B415" s="254"/>
      <c r="C415" s="287"/>
      <c r="D415" s="236"/>
    </row>
    <row r="416" spans="1:21" ht="21.95" customHeight="1" x14ac:dyDescent="0.2">
      <c r="A416" s="107" t="s">
        <v>76</v>
      </c>
      <c r="B416" s="168">
        <f>SUM(B411:B415)</f>
        <v>0</v>
      </c>
      <c r="C416" s="109">
        <f>SUM(C411:C415)</f>
        <v>0</v>
      </c>
      <c r="D416" s="236"/>
    </row>
    <row r="417" spans="1:21" ht="15" customHeight="1" x14ac:dyDescent="0.2">
      <c r="A417" s="235" t="s">
        <v>423</v>
      </c>
    </row>
    <row r="418" spans="1:21" s="52" customFormat="1" ht="30" customHeight="1" x14ac:dyDescent="0.2">
      <c r="A418" s="52" t="s">
        <v>468</v>
      </c>
      <c r="B418" s="498" t="s">
        <v>406</v>
      </c>
      <c r="C418" s="498"/>
      <c r="D418" s="498"/>
      <c r="E418" s="384"/>
      <c r="F418" s="384"/>
      <c r="G418" s="384"/>
      <c r="H418" s="389"/>
      <c r="I418" s="389"/>
      <c r="J418" s="389"/>
      <c r="K418" s="389"/>
      <c r="L418" s="389"/>
      <c r="M418" s="389"/>
      <c r="N418" s="389"/>
      <c r="O418" s="389"/>
      <c r="P418" s="389"/>
      <c r="Q418" s="389"/>
      <c r="R418" s="389"/>
      <c r="S418" s="389"/>
      <c r="T418" s="389"/>
      <c r="U418" s="389"/>
    </row>
    <row r="419" spans="1:21" ht="15" customHeight="1" x14ac:dyDescent="0.2">
      <c r="A419" s="52" t="s">
        <v>507</v>
      </c>
    </row>
    <row r="420" spans="1:21" s="388" customFormat="1" x14ac:dyDescent="0.2">
      <c r="E420" s="382"/>
      <c r="F420" s="382"/>
      <c r="G420" s="382"/>
    </row>
    <row r="421" spans="1:21" ht="15" customHeight="1" x14ac:dyDescent="0.2">
      <c r="A421" s="489" t="s">
        <v>224</v>
      </c>
      <c r="B421" s="490"/>
      <c r="C421" s="490"/>
      <c r="D421" s="491"/>
    </row>
    <row r="422" spans="1:21" ht="15" customHeight="1" x14ac:dyDescent="0.2">
      <c r="A422" s="107" t="s">
        <v>10</v>
      </c>
      <c r="B422" s="492" t="s">
        <v>225</v>
      </c>
      <c r="C422" s="493"/>
      <c r="D422" s="103" t="s">
        <v>226</v>
      </c>
    </row>
    <row r="423" spans="1:21" ht="15" customHeight="1" x14ac:dyDescent="0.2">
      <c r="A423" s="352" t="s">
        <v>422</v>
      </c>
      <c r="B423" s="494"/>
      <c r="C423" s="495"/>
      <c r="D423" s="496" t="s">
        <v>227</v>
      </c>
    </row>
    <row r="424" spans="1:21" ht="24.95" customHeight="1" x14ac:dyDescent="0.2">
      <c r="A424" s="104" t="s">
        <v>467</v>
      </c>
      <c r="B424" s="105" t="s">
        <v>228</v>
      </c>
      <c r="C424" s="108" t="s">
        <v>229</v>
      </c>
      <c r="D424" s="497"/>
    </row>
    <row r="425" spans="1:21" ht="21.95" customHeight="1" x14ac:dyDescent="0.2">
      <c r="A425" s="187" t="s">
        <v>200</v>
      </c>
      <c r="B425" s="253"/>
      <c r="C425" s="285"/>
      <c r="D425" s="236"/>
    </row>
    <row r="426" spans="1:21" ht="21.95" customHeight="1" x14ac:dyDescent="0.2">
      <c r="A426" s="191" t="s">
        <v>431</v>
      </c>
      <c r="B426" s="373"/>
      <c r="C426" s="374"/>
      <c r="D426" s="236"/>
      <c r="E426" s="383"/>
    </row>
    <row r="427" spans="1:21" ht="21.95" customHeight="1" x14ac:dyDescent="0.2">
      <c r="A427" s="188" t="s">
        <v>201</v>
      </c>
      <c r="B427" s="255"/>
      <c r="C427" s="286"/>
      <c r="D427" s="236"/>
    </row>
    <row r="428" spans="1:21" ht="21.95" customHeight="1" x14ac:dyDescent="0.2">
      <c r="A428" s="191" t="s">
        <v>466</v>
      </c>
      <c r="B428" s="255"/>
      <c r="C428" s="286"/>
      <c r="D428" s="236"/>
    </row>
    <row r="429" spans="1:21" ht="21.95" customHeight="1" x14ac:dyDescent="0.2">
      <c r="A429" s="189" t="s">
        <v>233</v>
      </c>
      <c r="B429" s="254"/>
      <c r="C429" s="287"/>
      <c r="D429" s="236"/>
    </row>
    <row r="430" spans="1:21" ht="21.95" customHeight="1" x14ac:dyDescent="0.2">
      <c r="A430" s="107" t="s">
        <v>76</v>
      </c>
      <c r="B430" s="168">
        <f>SUM(B425:B429)</f>
        <v>0</v>
      </c>
      <c r="C430" s="109">
        <f>SUM(C425:C429)</f>
        <v>0</v>
      </c>
      <c r="D430" s="236"/>
    </row>
    <row r="431" spans="1:21" ht="15" customHeight="1" x14ac:dyDescent="0.2">
      <c r="A431" s="235" t="s">
        <v>423</v>
      </c>
    </row>
    <row r="432" spans="1:21" s="52" customFormat="1" ht="30" customHeight="1" x14ac:dyDescent="0.2">
      <c r="A432" s="52" t="s">
        <v>468</v>
      </c>
      <c r="B432" s="498" t="s">
        <v>406</v>
      </c>
      <c r="C432" s="498"/>
      <c r="D432" s="498"/>
      <c r="E432" s="384"/>
      <c r="F432" s="384"/>
      <c r="G432" s="384"/>
      <c r="H432" s="389"/>
      <c r="I432" s="389"/>
      <c r="J432" s="389"/>
      <c r="K432" s="389"/>
      <c r="L432" s="389"/>
      <c r="M432" s="389"/>
      <c r="N432" s="389"/>
      <c r="O432" s="389"/>
      <c r="P432" s="389"/>
      <c r="Q432" s="389"/>
      <c r="R432" s="389"/>
      <c r="S432" s="389"/>
      <c r="T432" s="389"/>
      <c r="U432" s="389"/>
    </row>
    <row r="433" spans="1:21" ht="15" customHeight="1" x14ac:dyDescent="0.2">
      <c r="A433" s="52" t="s">
        <v>507</v>
      </c>
    </row>
    <row r="434" spans="1:21" s="388" customFormat="1" x14ac:dyDescent="0.2">
      <c r="E434" s="382"/>
      <c r="F434" s="382"/>
      <c r="G434" s="382"/>
    </row>
    <row r="435" spans="1:21" ht="15" customHeight="1" x14ac:dyDescent="0.2">
      <c r="A435" s="489" t="s">
        <v>224</v>
      </c>
      <c r="B435" s="490"/>
      <c r="C435" s="490"/>
      <c r="D435" s="491"/>
    </row>
    <row r="436" spans="1:21" ht="15" customHeight="1" x14ac:dyDescent="0.2">
      <c r="A436" s="107" t="s">
        <v>10</v>
      </c>
      <c r="B436" s="492" t="s">
        <v>225</v>
      </c>
      <c r="C436" s="493"/>
      <c r="D436" s="103" t="s">
        <v>226</v>
      </c>
    </row>
    <row r="437" spans="1:21" ht="15" customHeight="1" x14ac:dyDescent="0.2">
      <c r="A437" s="352" t="s">
        <v>422</v>
      </c>
      <c r="B437" s="494"/>
      <c r="C437" s="495"/>
      <c r="D437" s="496" t="s">
        <v>227</v>
      </c>
    </row>
    <row r="438" spans="1:21" ht="24.95" customHeight="1" x14ac:dyDescent="0.2">
      <c r="A438" s="104" t="s">
        <v>467</v>
      </c>
      <c r="B438" s="105" t="s">
        <v>228</v>
      </c>
      <c r="C438" s="108" t="s">
        <v>229</v>
      </c>
      <c r="D438" s="497"/>
    </row>
    <row r="439" spans="1:21" ht="21.95" customHeight="1" x14ac:dyDescent="0.2">
      <c r="A439" s="187" t="s">
        <v>200</v>
      </c>
      <c r="B439" s="253"/>
      <c r="C439" s="285"/>
      <c r="D439" s="236"/>
    </row>
    <row r="440" spans="1:21" ht="21.95" customHeight="1" x14ac:dyDescent="0.2">
      <c r="A440" s="191" t="s">
        <v>431</v>
      </c>
      <c r="B440" s="373"/>
      <c r="C440" s="374"/>
      <c r="D440" s="236"/>
      <c r="E440" s="383"/>
    </row>
    <row r="441" spans="1:21" ht="21.95" customHeight="1" x14ac:dyDescent="0.2">
      <c r="A441" s="188" t="s">
        <v>201</v>
      </c>
      <c r="B441" s="255"/>
      <c r="C441" s="286"/>
      <c r="D441" s="236"/>
    </row>
    <row r="442" spans="1:21" ht="21.95" customHeight="1" x14ac:dyDescent="0.2">
      <c r="A442" s="191" t="s">
        <v>466</v>
      </c>
      <c r="B442" s="255"/>
      <c r="C442" s="286"/>
      <c r="D442" s="236"/>
    </row>
    <row r="443" spans="1:21" ht="21.95" customHeight="1" x14ac:dyDescent="0.2">
      <c r="A443" s="189" t="s">
        <v>233</v>
      </c>
      <c r="B443" s="254"/>
      <c r="C443" s="287"/>
      <c r="D443" s="236"/>
    </row>
    <row r="444" spans="1:21" ht="21.95" customHeight="1" x14ac:dyDescent="0.2">
      <c r="A444" s="107" t="s">
        <v>76</v>
      </c>
      <c r="B444" s="168">
        <f>SUM(B439:B443)</f>
        <v>0</v>
      </c>
      <c r="C444" s="109">
        <f>SUM(C439:C443)</f>
        <v>0</v>
      </c>
      <c r="D444" s="236"/>
    </row>
    <row r="445" spans="1:21" ht="15" customHeight="1" x14ac:dyDescent="0.2">
      <c r="A445" s="235" t="s">
        <v>423</v>
      </c>
    </row>
    <row r="446" spans="1:21" s="52" customFormat="1" ht="30" customHeight="1" x14ac:dyDescent="0.2">
      <c r="A446" s="52" t="s">
        <v>468</v>
      </c>
      <c r="B446" s="498" t="s">
        <v>406</v>
      </c>
      <c r="C446" s="498"/>
      <c r="D446" s="498"/>
      <c r="E446" s="384"/>
      <c r="F446" s="384"/>
      <c r="G446" s="384"/>
      <c r="H446" s="389"/>
      <c r="I446" s="389"/>
      <c r="J446" s="389"/>
      <c r="K446" s="389"/>
      <c r="L446" s="389"/>
      <c r="M446" s="389"/>
      <c r="N446" s="389"/>
      <c r="O446" s="389"/>
      <c r="P446" s="389"/>
      <c r="Q446" s="389"/>
      <c r="R446" s="389"/>
      <c r="S446" s="389"/>
      <c r="T446" s="389"/>
      <c r="U446" s="389"/>
    </row>
    <row r="447" spans="1:21" ht="15" customHeight="1" x14ac:dyDescent="0.2">
      <c r="A447" s="52" t="s">
        <v>507</v>
      </c>
    </row>
    <row r="448" spans="1:21" s="388" customFormat="1" x14ac:dyDescent="0.2">
      <c r="E448" s="382"/>
      <c r="F448" s="382"/>
      <c r="G448" s="382"/>
    </row>
    <row r="449" spans="1:21" ht="15" customHeight="1" x14ac:dyDescent="0.2">
      <c r="A449" s="489" t="s">
        <v>224</v>
      </c>
      <c r="B449" s="490"/>
      <c r="C449" s="490"/>
      <c r="D449" s="491"/>
    </row>
    <row r="450" spans="1:21" ht="15" customHeight="1" x14ac:dyDescent="0.2">
      <c r="A450" s="107" t="s">
        <v>10</v>
      </c>
      <c r="B450" s="492" t="s">
        <v>225</v>
      </c>
      <c r="C450" s="493"/>
      <c r="D450" s="103" t="s">
        <v>226</v>
      </c>
    </row>
    <row r="451" spans="1:21" ht="15" customHeight="1" x14ac:dyDescent="0.2">
      <c r="A451" s="352" t="s">
        <v>422</v>
      </c>
      <c r="B451" s="494"/>
      <c r="C451" s="495"/>
      <c r="D451" s="496" t="s">
        <v>227</v>
      </c>
    </row>
    <row r="452" spans="1:21" ht="24.95" customHeight="1" x14ac:dyDescent="0.2">
      <c r="A452" s="104" t="s">
        <v>467</v>
      </c>
      <c r="B452" s="105" t="s">
        <v>228</v>
      </c>
      <c r="C452" s="108" t="s">
        <v>229</v>
      </c>
      <c r="D452" s="497"/>
    </row>
    <row r="453" spans="1:21" ht="21.95" customHeight="1" x14ac:dyDescent="0.2">
      <c r="A453" s="187" t="s">
        <v>200</v>
      </c>
      <c r="B453" s="253"/>
      <c r="C453" s="285"/>
      <c r="D453" s="236"/>
    </row>
    <row r="454" spans="1:21" ht="21.95" customHeight="1" x14ac:dyDescent="0.2">
      <c r="A454" s="191" t="s">
        <v>431</v>
      </c>
      <c r="B454" s="373"/>
      <c r="C454" s="374"/>
      <c r="D454" s="236"/>
      <c r="E454" s="383"/>
    </row>
    <row r="455" spans="1:21" ht="21.95" customHeight="1" x14ac:dyDescent="0.2">
      <c r="A455" s="188" t="s">
        <v>201</v>
      </c>
      <c r="B455" s="255"/>
      <c r="C455" s="286"/>
      <c r="D455" s="236"/>
    </row>
    <row r="456" spans="1:21" ht="21.95" customHeight="1" x14ac:dyDescent="0.2">
      <c r="A456" s="191" t="s">
        <v>466</v>
      </c>
      <c r="B456" s="255"/>
      <c r="C456" s="286"/>
      <c r="D456" s="236"/>
    </row>
    <row r="457" spans="1:21" ht="21.95" customHeight="1" x14ac:dyDescent="0.2">
      <c r="A457" s="189" t="s">
        <v>233</v>
      </c>
      <c r="B457" s="254"/>
      <c r="C457" s="287"/>
      <c r="D457" s="236"/>
    </row>
    <row r="458" spans="1:21" ht="21.95" customHeight="1" x14ac:dyDescent="0.2">
      <c r="A458" s="107" t="s">
        <v>76</v>
      </c>
      <c r="B458" s="168">
        <f>SUM(B453:B457)</f>
        <v>0</v>
      </c>
      <c r="C458" s="109">
        <f>SUM(C453:C457)</f>
        <v>0</v>
      </c>
      <c r="D458" s="236"/>
    </row>
    <row r="459" spans="1:21" ht="15" customHeight="1" x14ac:dyDescent="0.2">
      <c r="A459" s="235" t="s">
        <v>423</v>
      </c>
    </row>
    <row r="460" spans="1:21" s="52" customFormat="1" ht="30" customHeight="1" x14ac:dyDescent="0.2">
      <c r="A460" s="52" t="s">
        <v>468</v>
      </c>
      <c r="B460" s="498" t="s">
        <v>406</v>
      </c>
      <c r="C460" s="498"/>
      <c r="D460" s="498"/>
      <c r="E460" s="384"/>
      <c r="F460" s="384"/>
      <c r="G460" s="384"/>
      <c r="H460" s="389"/>
      <c r="I460" s="389"/>
      <c r="J460" s="389"/>
      <c r="K460" s="389"/>
      <c r="L460" s="389"/>
      <c r="M460" s="389"/>
      <c r="N460" s="389"/>
      <c r="O460" s="389"/>
      <c r="P460" s="389"/>
      <c r="Q460" s="389"/>
      <c r="R460" s="389"/>
      <c r="S460" s="389"/>
      <c r="T460" s="389"/>
      <c r="U460" s="389"/>
    </row>
    <row r="461" spans="1:21" ht="15" customHeight="1" x14ac:dyDescent="0.2">
      <c r="A461" s="52" t="s">
        <v>507</v>
      </c>
    </row>
    <row r="462" spans="1:21" s="388" customFormat="1" x14ac:dyDescent="0.2">
      <c r="E462" s="382"/>
      <c r="F462" s="382"/>
      <c r="G462" s="382"/>
    </row>
    <row r="463" spans="1:21" ht="15" customHeight="1" x14ac:dyDescent="0.2">
      <c r="A463" s="489" t="s">
        <v>224</v>
      </c>
      <c r="B463" s="490"/>
      <c r="C463" s="490"/>
      <c r="D463" s="491"/>
    </row>
    <row r="464" spans="1:21" ht="15" customHeight="1" x14ac:dyDescent="0.2">
      <c r="A464" s="107" t="s">
        <v>10</v>
      </c>
      <c r="B464" s="492" t="s">
        <v>225</v>
      </c>
      <c r="C464" s="493"/>
      <c r="D464" s="103" t="s">
        <v>226</v>
      </c>
    </row>
    <row r="465" spans="1:21" ht="15" customHeight="1" x14ac:dyDescent="0.2">
      <c r="A465" s="352" t="s">
        <v>422</v>
      </c>
      <c r="B465" s="494"/>
      <c r="C465" s="495"/>
      <c r="D465" s="496" t="s">
        <v>227</v>
      </c>
    </row>
    <row r="466" spans="1:21" ht="24.95" customHeight="1" x14ac:dyDescent="0.2">
      <c r="A466" s="104" t="s">
        <v>467</v>
      </c>
      <c r="B466" s="105" t="s">
        <v>228</v>
      </c>
      <c r="C466" s="108" t="s">
        <v>229</v>
      </c>
      <c r="D466" s="497"/>
    </row>
    <row r="467" spans="1:21" ht="21.95" customHeight="1" x14ac:dyDescent="0.2">
      <c r="A467" s="187" t="s">
        <v>200</v>
      </c>
      <c r="B467" s="253"/>
      <c r="C467" s="285"/>
      <c r="D467" s="236"/>
    </row>
    <row r="468" spans="1:21" ht="21.95" customHeight="1" x14ac:dyDescent="0.2">
      <c r="A468" s="191" t="s">
        <v>431</v>
      </c>
      <c r="B468" s="373"/>
      <c r="C468" s="374"/>
      <c r="D468" s="236"/>
      <c r="E468" s="383"/>
    </row>
    <row r="469" spans="1:21" ht="21.95" customHeight="1" x14ac:dyDescent="0.2">
      <c r="A469" s="188" t="s">
        <v>201</v>
      </c>
      <c r="B469" s="255"/>
      <c r="C469" s="286"/>
      <c r="D469" s="236"/>
    </row>
    <row r="470" spans="1:21" ht="21.95" customHeight="1" x14ac:dyDescent="0.2">
      <c r="A470" s="191" t="s">
        <v>466</v>
      </c>
      <c r="B470" s="255"/>
      <c r="C470" s="286"/>
      <c r="D470" s="236"/>
    </row>
    <row r="471" spans="1:21" ht="21.95" customHeight="1" x14ac:dyDescent="0.2">
      <c r="A471" s="189" t="s">
        <v>233</v>
      </c>
      <c r="B471" s="254"/>
      <c r="C471" s="287"/>
      <c r="D471" s="236"/>
    </row>
    <row r="472" spans="1:21" ht="21.95" customHeight="1" x14ac:dyDescent="0.2">
      <c r="A472" s="107" t="s">
        <v>76</v>
      </c>
      <c r="B472" s="168">
        <f>SUM(B467:B471)</f>
        <v>0</v>
      </c>
      <c r="C472" s="109">
        <f>SUM(C467:C471)</f>
        <v>0</v>
      </c>
      <c r="D472" s="236"/>
    </row>
    <row r="473" spans="1:21" ht="15" customHeight="1" x14ac:dyDescent="0.2">
      <c r="A473" s="235" t="s">
        <v>423</v>
      </c>
    </row>
    <row r="474" spans="1:21" s="52" customFormat="1" ht="30" customHeight="1" x14ac:dyDescent="0.2">
      <c r="A474" s="52" t="s">
        <v>468</v>
      </c>
      <c r="B474" s="498" t="s">
        <v>406</v>
      </c>
      <c r="C474" s="498"/>
      <c r="D474" s="498"/>
      <c r="E474" s="384"/>
      <c r="F474" s="384"/>
      <c r="G474" s="384"/>
      <c r="H474" s="389"/>
      <c r="I474" s="389"/>
      <c r="J474" s="389"/>
      <c r="K474" s="389"/>
      <c r="L474" s="389"/>
      <c r="M474" s="389"/>
      <c r="N474" s="389"/>
      <c r="O474" s="389"/>
      <c r="P474" s="389"/>
      <c r="Q474" s="389"/>
      <c r="R474" s="389"/>
      <c r="S474" s="389"/>
      <c r="T474" s="389"/>
      <c r="U474" s="389"/>
    </row>
    <row r="475" spans="1:21" ht="15" customHeight="1" x14ac:dyDescent="0.2">
      <c r="A475" s="52" t="s">
        <v>507</v>
      </c>
    </row>
    <row r="476" spans="1:21" s="388" customFormat="1" x14ac:dyDescent="0.2">
      <c r="E476" s="382"/>
      <c r="F476" s="382"/>
      <c r="G476" s="382"/>
    </row>
    <row r="477" spans="1:21" ht="15" customHeight="1" x14ac:dyDescent="0.2">
      <c r="A477" s="489" t="s">
        <v>224</v>
      </c>
      <c r="B477" s="490"/>
      <c r="C477" s="490"/>
      <c r="D477" s="491"/>
    </row>
    <row r="478" spans="1:21" ht="15" customHeight="1" x14ac:dyDescent="0.2">
      <c r="A478" s="107" t="s">
        <v>10</v>
      </c>
      <c r="B478" s="492" t="s">
        <v>225</v>
      </c>
      <c r="C478" s="493"/>
      <c r="D478" s="103" t="s">
        <v>226</v>
      </c>
    </row>
    <row r="479" spans="1:21" ht="15" customHeight="1" x14ac:dyDescent="0.2">
      <c r="A479" s="352" t="s">
        <v>422</v>
      </c>
      <c r="B479" s="494"/>
      <c r="C479" s="495"/>
      <c r="D479" s="496" t="s">
        <v>227</v>
      </c>
    </row>
    <row r="480" spans="1:21" ht="24.95" customHeight="1" x14ac:dyDescent="0.2">
      <c r="A480" s="104" t="s">
        <v>467</v>
      </c>
      <c r="B480" s="105" t="s">
        <v>228</v>
      </c>
      <c r="C480" s="108" t="s">
        <v>229</v>
      </c>
      <c r="D480" s="497"/>
    </row>
    <row r="481" spans="1:21" ht="21.95" customHeight="1" x14ac:dyDescent="0.2">
      <c r="A481" s="187" t="s">
        <v>200</v>
      </c>
      <c r="B481" s="253"/>
      <c r="C481" s="285"/>
      <c r="D481" s="236"/>
    </row>
    <row r="482" spans="1:21" ht="21.95" customHeight="1" x14ac:dyDescent="0.2">
      <c r="A482" s="191" t="s">
        <v>431</v>
      </c>
      <c r="B482" s="373"/>
      <c r="C482" s="374"/>
      <c r="D482" s="236"/>
      <c r="E482" s="383"/>
    </row>
    <row r="483" spans="1:21" ht="21.95" customHeight="1" x14ac:dyDescent="0.2">
      <c r="A483" s="188" t="s">
        <v>201</v>
      </c>
      <c r="B483" s="255"/>
      <c r="C483" s="286"/>
      <c r="D483" s="236"/>
    </row>
    <row r="484" spans="1:21" ht="21.95" customHeight="1" x14ac:dyDescent="0.2">
      <c r="A484" s="191" t="s">
        <v>466</v>
      </c>
      <c r="B484" s="255"/>
      <c r="C484" s="286"/>
      <c r="D484" s="236"/>
    </row>
    <row r="485" spans="1:21" ht="21.95" customHeight="1" x14ac:dyDescent="0.2">
      <c r="A485" s="189" t="s">
        <v>233</v>
      </c>
      <c r="B485" s="254"/>
      <c r="C485" s="287"/>
      <c r="D485" s="236"/>
    </row>
    <row r="486" spans="1:21" ht="21.95" customHeight="1" x14ac:dyDescent="0.2">
      <c r="A486" s="107" t="s">
        <v>76</v>
      </c>
      <c r="B486" s="168">
        <f>SUM(B481:B485)</f>
        <v>0</v>
      </c>
      <c r="C486" s="109">
        <f>SUM(C481:C485)</f>
        <v>0</v>
      </c>
      <c r="D486" s="236"/>
    </row>
    <row r="487" spans="1:21" ht="15" customHeight="1" x14ac:dyDescent="0.2">
      <c r="A487" s="235" t="s">
        <v>423</v>
      </c>
    </row>
    <row r="488" spans="1:21" s="52" customFormat="1" ht="30" customHeight="1" x14ac:dyDescent="0.2">
      <c r="A488" s="52" t="s">
        <v>468</v>
      </c>
      <c r="B488" s="498" t="s">
        <v>406</v>
      </c>
      <c r="C488" s="498"/>
      <c r="D488" s="498"/>
      <c r="E488" s="384"/>
      <c r="F488" s="384"/>
      <c r="G488" s="384"/>
      <c r="H488" s="389"/>
      <c r="I488" s="389"/>
      <c r="J488" s="389"/>
      <c r="K488" s="389"/>
      <c r="L488" s="389"/>
      <c r="M488" s="389"/>
      <c r="N488" s="389"/>
      <c r="O488" s="389"/>
      <c r="P488" s="389"/>
      <c r="Q488" s="389"/>
      <c r="R488" s="389"/>
      <c r="S488" s="389"/>
      <c r="T488" s="389"/>
      <c r="U488" s="389"/>
    </row>
    <row r="489" spans="1:21" ht="15" customHeight="1" x14ac:dyDescent="0.2">
      <c r="A489" s="52" t="s">
        <v>507</v>
      </c>
    </row>
    <row r="490" spans="1:21" s="388" customFormat="1" x14ac:dyDescent="0.2">
      <c r="E490" s="382"/>
      <c r="F490" s="382"/>
      <c r="G490" s="382"/>
    </row>
    <row r="491" spans="1:21" ht="15" customHeight="1" x14ac:dyDescent="0.2">
      <c r="A491" s="489" t="s">
        <v>224</v>
      </c>
      <c r="B491" s="490"/>
      <c r="C491" s="490"/>
      <c r="D491" s="491"/>
    </row>
    <row r="492" spans="1:21" ht="15" customHeight="1" x14ac:dyDescent="0.2">
      <c r="A492" s="107" t="s">
        <v>10</v>
      </c>
      <c r="B492" s="492" t="s">
        <v>225</v>
      </c>
      <c r="C492" s="493"/>
      <c r="D492" s="103" t="s">
        <v>226</v>
      </c>
    </row>
    <row r="493" spans="1:21" ht="15" customHeight="1" x14ac:dyDescent="0.2">
      <c r="A493" s="352" t="s">
        <v>422</v>
      </c>
      <c r="B493" s="494"/>
      <c r="C493" s="495"/>
      <c r="D493" s="496" t="s">
        <v>227</v>
      </c>
    </row>
    <row r="494" spans="1:21" ht="24.95" customHeight="1" x14ac:dyDescent="0.2">
      <c r="A494" s="104" t="s">
        <v>467</v>
      </c>
      <c r="B494" s="105" t="s">
        <v>228</v>
      </c>
      <c r="C494" s="108" t="s">
        <v>229</v>
      </c>
      <c r="D494" s="497"/>
    </row>
    <row r="495" spans="1:21" ht="21.95" customHeight="1" x14ac:dyDescent="0.2">
      <c r="A495" s="187" t="s">
        <v>200</v>
      </c>
      <c r="B495" s="253"/>
      <c r="C495" s="285"/>
      <c r="D495" s="236"/>
    </row>
    <row r="496" spans="1:21" ht="21.95" customHeight="1" x14ac:dyDescent="0.2">
      <c r="A496" s="191" t="s">
        <v>431</v>
      </c>
      <c r="B496" s="373"/>
      <c r="C496" s="374"/>
      <c r="D496" s="236"/>
      <c r="E496" s="383"/>
    </row>
    <row r="497" spans="1:21" ht="21.95" customHeight="1" x14ac:dyDescent="0.2">
      <c r="A497" s="188" t="s">
        <v>201</v>
      </c>
      <c r="B497" s="255"/>
      <c r="C497" s="286"/>
      <c r="D497" s="236"/>
    </row>
    <row r="498" spans="1:21" ht="21.95" customHeight="1" x14ac:dyDescent="0.2">
      <c r="A498" s="191" t="s">
        <v>466</v>
      </c>
      <c r="B498" s="255"/>
      <c r="C498" s="286"/>
      <c r="D498" s="236"/>
    </row>
    <row r="499" spans="1:21" ht="21.95" customHeight="1" x14ac:dyDescent="0.2">
      <c r="A499" s="189" t="s">
        <v>233</v>
      </c>
      <c r="B499" s="254"/>
      <c r="C499" s="287"/>
      <c r="D499" s="236"/>
    </row>
    <row r="500" spans="1:21" ht="21.95" customHeight="1" x14ac:dyDescent="0.2">
      <c r="A500" s="107" t="s">
        <v>76</v>
      </c>
      <c r="B500" s="168">
        <f>SUM(B495:B499)</f>
        <v>0</v>
      </c>
      <c r="C500" s="109">
        <f>SUM(C495:C499)</f>
        <v>0</v>
      </c>
      <c r="D500" s="236"/>
    </row>
    <row r="501" spans="1:21" ht="15" customHeight="1" x14ac:dyDescent="0.2">
      <c r="A501" s="235" t="s">
        <v>423</v>
      </c>
    </row>
    <row r="502" spans="1:21" s="52" customFormat="1" ht="30" customHeight="1" x14ac:dyDescent="0.2">
      <c r="A502" s="52" t="s">
        <v>468</v>
      </c>
      <c r="B502" s="498" t="s">
        <v>406</v>
      </c>
      <c r="C502" s="498"/>
      <c r="D502" s="498"/>
      <c r="E502" s="384"/>
      <c r="F502" s="384"/>
      <c r="G502" s="384"/>
      <c r="H502" s="389"/>
      <c r="I502" s="389"/>
      <c r="J502" s="389"/>
      <c r="K502" s="389"/>
      <c r="L502" s="389"/>
      <c r="M502" s="389"/>
      <c r="N502" s="389"/>
      <c r="O502" s="389"/>
      <c r="P502" s="389"/>
      <c r="Q502" s="389"/>
      <c r="R502" s="389"/>
      <c r="S502" s="389"/>
      <c r="T502" s="389"/>
      <c r="U502" s="389"/>
    </row>
    <row r="503" spans="1:21" ht="15" customHeight="1" x14ac:dyDescent="0.2">
      <c r="A503" s="52" t="s">
        <v>507</v>
      </c>
    </row>
    <row r="504" spans="1:21" s="382" customFormat="1" ht="11.25" x14ac:dyDescent="0.2">
      <c r="A504" s="382" t="s">
        <v>452</v>
      </c>
      <c r="B504" s="385"/>
      <c r="C504" s="388"/>
      <c r="D504" s="388"/>
    </row>
    <row r="505" spans="1:21" ht="15" customHeight="1" x14ac:dyDescent="0.2">
      <c r="A505" s="489" t="s">
        <v>224</v>
      </c>
      <c r="B505" s="490"/>
      <c r="C505" s="490"/>
      <c r="D505" s="491"/>
    </row>
    <row r="506" spans="1:21" ht="15" customHeight="1" x14ac:dyDescent="0.2">
      <c r="A506" s="107" t="s">
        <v>10</v>
      </c>
      <c r="B506" s="492" t="s">
        <v>225</v>
      </c>
      <c r="C506" s="493"/>
      <c r="D506" s="103" t="s">
        <v>226</v>
      </c>
    </row>
    <row r="507" spans="1:21" ht="15" customHeight="1" x14ac:dyDescent="0.2">
      <c r="A507" s="352" t="s">
        <v>422</v>
      </c>
      <c r="B507" s="494"/>
      <c r="C507" s="495"/>
      <c r="D507" s="496" t="s">
        <v>227</v>
      </c>
    </row>
    <row r="508" spans="1:21" ht="24.95" customHeight="1" x14ac:dyDescent="0.2">
      <c r="A508" s="104" t="s">
        <v>467</v>
      </c>
      <c r="B508" s="105" t="s">
        <v>228</v>
      </c>
      <c r="C508" s="108" t="s">
        <v>229</v>
      </c>
      <c r="D508" s="497"/>
    </row>
    <row r="509" spans="1:21" ht="21.95" customHeight="1" x14ac:dyDescent="0.2">
      <c r="A509" s="187" t="s">
        <v>200</v>
      </c>
      <c r="B509" s="253"/>
      <c r="C509" s="285"/>
      <c r="D509" s="236"/>
    </row>
    <row r="510" spans="1:21" ht="21.95" customHeight="1" x14ac:dyDescent="0.2">
      <c r="A510" s="191" t="s">
        <v>431</v>
      </c>
      <c r="B510" s="373"/>
      <c r="C510" s="374"/>
      <c r="D510" s="236"/>
      <c r="E510" s="383"/>
    </row>
    <row r="511" spans="1:21" ht="21.95" customHeight="1" x14ac:dyDescent="0.2">
      <c r="A511" s="188" t="s">
        <v>201</v>
      </c>
      <c r="B511" s="255"/>
      <c r="C511" s="286"/>
      <c r="D511" s="236"/>
    </row>
    <row r="512" spans="1:21" ht="21.95" customHeight="1" x14ac:dyDescent="0.2">
      <c r="A512" s="191" t="s">
        <v>466</v>
      </c>
      <c r="B512" s="255"/>
      <c r="C512" s="286"/>
      <c r="D512" s="236"/>
    </row>
    <row r="513" spans="1:21" ht="21.95" customHeight="1" x14ac:dyDescent="0.2">
      <c r="A513" s="189" t="s">
        <v>233</v>
      </c>
      <c r="B513" s="254"/>
      <c r="C513" s="287"/>
      <c r="D513" s="236"/>
    </row>
    <row r="514" spans="1:21" ht="21.95" customHeight="1" x14ac:dyDescent="0.2">
      <c r="A514" s="107" t="s">
        <v>76</v>
      </c>
      <c r="B514" s="168">
        <f>SUM(B509:B513)</f>
        <v>0</v>
      </c>
      <c r="C514" s="109">
        <f>SUM(C509:C513)</f>
        <v>0</v>
      </c>
      <c r="D514" s="236"/>
    </row>
    <row r="515" spans="1:21" ht="15" customHeight="1" x14ac:dyDescent="0.2">
      <c r="A515" s="235" t="s">
        <v>423</v>
      </c>
    </row>
    <row r="516" spans="1:21" s="52" customFormat="1" ht="30" customHeight="1" x14ac:dyDescent="0.2">
      <c r="A516" s="52" t="s">
        <v>468</v>
      </c>
      <c r="B516" s="498" t="s">
        <v>406</v>
      </c>
      <c r="C516" s="498"/>
      <c r="D516" s="498"/>
      <c r="E516" s="384"/>
      <c r="F516" s="384"/>
      <c r="G516" s="384"/>
      <c r="H516" s="389"/>
      <c r="I516" s="389"/>
      <c r="J516" s="389"/>
      <c r="K516" s="389"/>
      <c r="L516" s="389"/>
      <c r="M516" s="389"/>
      <c r="N516" s="389"/>
      <c r="O516" s="389"/>
      <c r="P516" s="389"/>
      <c r="Q516" s="389"/>
      <c r="R516" s="389"/>
      <c r="S516" s="389"/>
      <c r="T516" s="389"/>
      <c r="U516" s="389"/>
    </row>
    <row r="517" spans="1:21" ht="15" customHeight="1" x14ac:dyDescent="0.2">
      <c r="A517" s="52" t="s">
        <v>507</v>
      </c>
    </row>
    <row r="518" spans="1:21" s="382" customFormat="1" ht="11.25" x14ac:dyDescent="0.2">
      <c r="A518" s="382" t="s">
        <v>453</v>
      </c>
      <c r="B518" s="385"/>
      <c r="C518" s="388"/>
      <c r="D518" s="388"/>
    </row>
    <row r="519" spans="1:21" ht="15" customHeight="1" x14ac:dyDescent="0.2">
      <c r="A519" s="489" t="s">
        <v>224</v>
      </c>
      <c r="B519" s="490"/>
      <c r="C519" s="490"/>
      <c r="D519" s="491"/>
    </row>
    <row r="520" spans="1:21" ht="15" customHeight="1" x14ac:dyDescent="0.2">
      <c r="A520" s="107" t="s">
        <v>10</v>
      </c>
      <c r="B520" s="492" t="s">
        <v>225</v>
      </c>
      <c r="C520" s="493"/>
      <c r="D520" s="103" t="s">
        <v>226</v>
      </c>
    </row>
    <row r="521" spans="1:21" ht="15" customHeight="1" x14ac:dyDescent="0.2">
      <c r="A521" s="352" t="s">
        <v>422</v>
      </c>
      <c r="B521" s="494"/>
      <c r="C521" s="495"/>
      <c r="D521" s="496" t="s">
        <v>227</v>
      </c>
    </row>
    <row r="522" spans="1:21" ht="24.95" customHeight="1" x14ac:dyDescent="0.2">
      <c r="A522" s="104" t="s">
        <v>467</v>
      </c>
      <c r="B522" s="105" t="s">
        <v>228</v>
      </c>
      <c r="C522" s="108" t="s">
        <v>229</v>
      </c>
      <c r="D522" s="497"/>
    </row>
    <row r="523" spans="1:21" ht="21.95" customHeight="1" x14ac:dyDescent="0.2">
      <c r="A523" s="187" t="s">
        <v>200</v>
      </c>
      <c r="B523" s="253"/>
      <c r="C523" s="285"/>
      <c r="D523" s="236"/>
    </row>
    <row r="524" spans="1:21" ht="21.95" customHeight="1" x14ac:dyDescent="0.2">
      <c r="A524" s="191" t="s">
        <v>431</v>
      </c>
      <c r="B524" s="373"/>
      <c r="C524" s="374"/>
      <c r="D524" s="236"/>
      <c r="E524" s="383"/>
    </row>
    <row r="525" spans="1:21" ht="21.95" customHeight="1" x14ac:dyDescent="0.2">
      <c r="A525" s="188" t="s">
        <v>201</v>
      </c>
      <c r="B525" s="255"/>
      <c r="C525" s="286"/>
      <c r="D525" s="236"/>
    </row>
    <row r="526" spans="1:21" ht="21.95" customHeight="1" x14ac:dyDescent="0.2">
      <c r="A526" s="191" t="s">
        <v>466</v>
      </c>
      <c r="B526" s="255"/>
      <c r="C526" s="286"/>
      <c r="D526" s="236"/>
    </row>
    <row r="527" spans="1:21" ht="21.95" customHeight="1" x14ac:dyDescent="0.2">
      <c r="A527" s="189" t="s">
        <v>233</v>
      </c>
      <c r="B527" s="254"/>
      <c r="C527" s="287"/>
      <c r="D527" s="236"/>
    </row>
    <row r="528" spans="1:21" ht="21.95" customHeight="1" x14ac:dyDescent="0.2">
      <c r="A528" s="107" t="s">
        <v>76</v>
      </c>
      <c r="B528" s="168">
        <f>SUM(B523:B527)</f>
        <v>0</v>
      </c>
      <c r="C528" s="109">
        <f>SUM(C523:C527)</f>
        <v>0</v>
      </c>
      <c r="D528" s="236"/>
    </row>
    <row r="529" spans="1:21" ht="15" customHeight="1" x14ac:dyDescent="0.2">
      <c r="A529" s="235" t="s">
        <v>423</v>
      </c>
    </row>
    <row r="530" spans="1:21" s="52" customFormat="1" ht="30" customHeight="1" x14ac:dyDescent="0.2">
      <c r="A530" s="52" t="s">
        <v>468</v>
      </c>
      <c r="B530" s="498" t="s">
        <v>406</v>
      </c>
      <c r="C530" s="498"/>
      <c r="D530" s="498"/>
      <c r="E530" s="384"/>
      <c r="F530" s="384"/>
      <c r="G530" s="384"/>
      <c r="H530" s="389"/>
      <c r="I530" s="389"/>
      <c r="J530" s="389"/>
      <c r="K530" s="389"/>
      <c r="L530" s="389"/>
      <c r="M530" s="389"/>
      <c r="N530" s="389"/>
      <c r="O530" s="389"/>
      <c r="P530" s="389"/>
      <c r="Q530" s="389"/>
      <c r="R530" s="389"/>
      <c r="S530" s="389"/>
      <c r="T530" s="389"/>
      <c r="U530" s="389"/>
    </row>
    <row r="531" spans="1:21" ht="15" customHeight="1" x14ac:dyDescent="0.2">
      <c r="A531" s="52" t="s">
        <v>507</v>
      </c>
    </row>
    <row r="532" spans="1:21" s="382" customFormat="1" x14ac:dyDescent="0.2">
      <c r="C532" s="388"/>
      <c r="D532" s="388"/>
    </row>
    <row r="533" spans="1:21" ht="15" customHeight="1" x14ac:dyDescent="0.2">
      <c r="A533" s="489" t="s">
        <v>224</v>
      </c>
      <c r="B533" s="490"/>
      <c r="C533" s="490"/>
      <c r="D533" s="491"/>
    </row>
    <row r="534" spans="1:21" ht="15" customHeight="1" x14ac:dyDescent="0.2">
      <c r="A534" s="107" t="s">
        <v>10</v>
      </c>
      <c r="B534" s="492" t="s">
        <v>225</v>
      </c>
      <c r="C534" s="493"/>
      <c r="D534" s="103" t="s">
        <v>226</v>
      </c>
    </row>
    <row r="535" spans="1:21" ht="15" customHeight="1" x14ac:dyDescent="0.2">
      <c r="A535" s="352" t="s">
        <v>422</v>
      </c>
      <c r="B535" s="494"/>
      <c r="C535" s="495"/>
      <c r="D535" s="496" t="s">
        <v>227</v>
      </c>
    </row>
    <row r="536" spans="1:21" ht="24.95" customHeight="1" x14ac:dyDescent="0.2">
      <c r="A536" s="104" t="s">
        <v>467</v>
      </c>
      <c r="B536" s="105" t="s">
        <v>228</v>
      </c>
      <c r="C536" s="108" t="s">
        <v>229</v>
      </c>
      <c r="D536" s="497"/>
    </row>
    <row r="537" spans="1:21" ht="21.95" customHeight="1" x14ac:dyDescent="0.2">
      <c r="A537" s="187" t="s">
        <v>200</v>
      </c>
      <c r="B537" s="253"/>
      <c r="C537" s="285"/>
      <c r="D537" s="236"/>
    </row>
    <row r="538" spans="1:21" ht="21.95" customHeight="1" x14ac:dyDescent="0.2">
      <c r="A538" s="191" t="s">
        <v>431</v>
      </c>
      <c r="B538" s="373"/>
      <c r="C538" s="374"/>
      <c r="D538" s="236"/>
      <c r="E538" s="383"/>
    </row>
    <row r="539" spans="1:21" ht="21.95" customHeight="1" x14ac:dyDescent="0.2">
      <c r="A539" s="188" t="s">
        <v>201</v>
      </c>
      <c r="B539" s="255"/>
      <c r="C539" s="286"/>
      <c r="D539" s="236"/>
    </row>
    <row r="540" spans="1:21" ht="21.95" customHeight="1" x14ac:dyDescent="0.2">
      <c r="A540" s="191" t="s">
        <v>466</v>
      </c>
      <c r="B540" s="255"/>
      <c r="C540" s="286"/>
      <c r="D540" s="236"/>
    </row>
    <row r="541" spans="1:21" ht="21.95" customHeight="1" x14ac:dyDescent="0.2">
      <c r="A541" s="189" t="s">
        <v>233</v>
      </c>
      <c r="B541" s="254"/>
      <c r="C541" s="287"/>
      <c r="D541" s="236"/>
    </row>
    <row r="542" spans="1:21" ht="21.95" customHeight="1" x14ac:dyDescent="0.2">
      <c r="A542" s="107" t="s">
        <v>76</v>
      </c>
      <c r="B542" s="168">
        <f>SUM(B537:B541)</f>
        <v>0</v>
      </c>
      <c r="C542" s="109">
        <f>SUM(C537:C541)</f>
        <v>0</v>
      </c>
      <c r="D542" s="236"/>
    </row>
    <row r="543" spans="1:21" ht="15" customHeight="1" x14ac:dyDescent="0.2">
      <c r="A543" s="235" t="s">
        <v>423</v>
      </c>
    </row>
    <row r="544" spans="1:21" s="52" customFormat="1" ht="30" customHeight="1" x14ac:dyDescent="0.2">
      <c r="A544" s="52" t="s">
        <v>468</v>
      </c>
      <c r="B544" s="498" t="s">
        <v>406</v>
      </c>
      <c r="C544" s="498"/>
      <c r="D544" s="498"/>
      <c r="E544" s="384"/>
      <c r="F544" s="384"/>
      <c r="G544" s="384"/>
      <c r="H544" s="389"/>
      <c r="I544" s="389"/>
      <c r="J544" s="389"/>
      <c r="K544" s="389"/>
      <c r="L544" s="389"/>
      <c r="M544" s="389"/>
      <c r="N544" s="389"/>
      <c r="O544" s="389"/>
      <c r="P544" s="389"/>
      <c r="Q544" s="389"/>
      <c r="R544" s="389"/>
      <c r="S544" s="389"/>
      <c r="T544" s="389"/>
      <c r="U544" s="389"/>
    </row>
    <row r="545" spans="1:21" ht="15" customHeight="1" x14ac:dyDescent="0.2">
      <c r="A545" s="52" t="s">
        <v>507</v>
      </c>
    </row>
    <row r="546" spans="1:21" s="382" customFormat="1" x14ac:dyDescent="0.2">
      <c r="A546" s="388"/>
      <c r="B546" s="388"/>
      <c r="C546" s="388"/>
      <c r="D546" s="388"/>
    </row>
    <row r="547" spans="1:21" ht="15" customHeight="1" x14ac:dyDescent="0.2">
      <c r="A547" s="489" t="s">
        <v>224</v>
      </c>
      <c r="B547" s="490"/>
      <c r="C547" s="490"/>
      <c r="D547" s="491"/>
    </row>
    <row r="548" spans="1:21" ht="15" customHeight="1" x14ac:dyDescent="0.2">
      <c r="A548" s="107" t="s">
        <v>10</v>
      </c>
      <c r="B548" s="492" t="s">
        <v>225</v>
      </c>
      <c r="C548" s="493"/>
      <c r="D548" s="103" t="s">
        <v>226</v>
      </c>
    </row>
    <row r="549" spans="1:21" ht="15" customHeight="1" x14ac:dyDescent="0.2">
      <c r="A549" s="352" t="s">
        <v>422</v>
      </c>
      <c r="B549" s="494"/>
      <c r="C549" s="495"/>
      <c r="D549" s="496" t="s">
        <v>227</v>
      </c>
    </row>
    <row r="550" spans="1:21" ht="24.95" customHeight="1" x14ac:dyDescent="0.2">
      <c r="A550" s="104" t="s">
        <v>467</v>
      </c>
      <c r="B550" s="105" t="s">
        <v>228</v>
      </c>
      <c r="C550" s="108" t="s">
        <v>229</v>
      </c>
      <c r="D550" s="497"/>
    </row>
    <row r="551" spans="1:21" ht="21.95" customHeight="1" x14ac:dyDescent="0.2">
      <c r="A551" s="187" t="s">
        <v>200</v>
      </c>
      <c r="B551" s="253"/>
      <c r="C551" s="285"/>
      <c r="D551" s="236"/>
    </row>
    <row r="552" spans="1:21" ht="21.95" customHeight="1" x14ac:dyDescent="0.2">
      <c r="A552" s="191" t="s">
        <v>431</v>
      </c>
      <c r="B552" s="373"/>
      <c r="C552" s="374"/>
      <c r="D552" s="236"/>
      <c r="E552" s="383"/>
    </row>
    <row r="553" spans="1:21" ht="21.95" customHeight="1" x14ac:dyDescent="0.2">
      <c r="A553" s="188" t="s">
        <v>201</v>
      </c>
      <c r="B553" s="255"/>
      <c r="C553" s="286"/>
      <c r="D553" s="236"/>
    </row>
    <row r="554" spans="1:21" ht="21.95" customHeight="1" x14ac:dyDescent="0.2">
      <c r="A554" s="191" t="s">
        <v>466</v>
      </c>
      <c r="B554" s="255"/>
      <c r="C554" s="286"/>
      <c r="D554" s="236"/>
    </row>
    <row r="555" spans="1:21" ht="21.95" customHeight="1" x14ac:dyDescent="0.2">
      <c r="A555" s="189" t="s">
        <v>233</v>
      </c>
      <c r="B555" s="254"/>
      <c r="C555" s="287"/>
      <c r="D555" s="236"/>
    </row>
    <row r="556" spans="1:21" ht="21.95" customHeight="1" x14ac:dyDescent="0.2">
      <c r="A556" s="107" t="s">
        <v>76</v>
      </c>
      <c r="B556" s="168">
        <f>SUM(B551:B555)</f>
        <v>0</v>
      </c>
      <c r="C556" s="109">
        <f>SUM(C551:C555)</f>
        <v>0</v>
      </c>
      <c r="D556" s="236"/>
    </row>
    <row r="557" spans="1:21" ht="15" customHeight="1" x14ac:dyDescent="0.2">
      <c r="A557" s="235" t="s">
        <v>423</v>
      </c>
    </row>
    <row r="558" spans="1:21" s="52" customFormat="1" ht="30" customHeight="1" x14ac:dyDescent="0.2">
      <c r="A558" s="52" t="s">
        <v>468</v>
      </c>
      <c r="B558" s="498" t="s">
        <v>406</v>
      </c>
      <c r="C558" s="498"/>
      <c r="D558" s="498"/>
      <c r="E558" s="384"/>
      <c r="F558" s="384"/>
      <c r="G558" s="384"/>
      <c r="H558" s="389"/>
      <c r="I558" s="389"/>
      <c r="J558" s="389"/>
      <c r="K558" s="389"/>
      <c r="L558" s="389"/>
      <c r="M558" s="389"/>
      <c r="N558" s="389"/>
      <c r="O558" s="389"/>
      <c r="P558" s="389"/>
      <c r="Q558" s="389"/>
      <c r="R558" s="389"/>
      <c r="S558" s="389"/>
      <c r="T558" s="389"/>
      <c r="U558" s="389"/>
    </row>
    <row r="559" spans="1:21" ht="15" customHeight="1" x14ac:dyDescent="0.2">
      <c r="A559" s="52" t="s">
        <v>507</v>
      </c>
    </row>
    <row r="560" spans="1:21" s="382" customFormat="1" x14ac:dyDescent="0.2">
      <c r="A560" s="388"/>
      <c r="B560" s="388"/>
      <c r="C560" s="388"/>
      <c r="D560" s="388"/>
    </row>
    <row r="561" spans="1:21" ht="15" customHeight="1" x14ac:dyDescent="0.2">
      <c r="A561" s="489" t="s">
        <v>224</v>
      </c>
      <c r="B561" s="490"/>
      <c r="C561" s="490"/>
      <c r="D561" s="491"/>
    </row>
    <row r="562" spans="1:21" ht="15" customHeight="1" x14ac:dyDescent="0.2">
      <c r="A562" s="107" t="s">
        <v>10</v>
      </c>
      <c r="B562" s="492" t="s">
        <v>225</v>
      </c>
      <c r="C562" s="493"/>
      <c r="D562" s="103" t="s">
        <v>226</v>
      </c>
    </row>
    <row r="563" spans="1:21" ht="15" customHeight="1" x14ac:dyDescent="0.2">
      <c r="A563" s="352" t="s">
        <v>422</v>
      </c>
      <c r="B563" s="494"/>
      <c r="C563" s="495"/>
      <c r="D563" s="496" t="s">
        <v>227</v>
      </c>
    </row>
    <row r="564" spans="1:21" ht="24.95" customHeight="1" x14ac:dyDescent="0.2">
      <c r="A564" s="104" t="s">
        <v>467</v>
      </c>
      <c r="B564" s="105" t="s">
        <v>228</v>
      </c>
      <c r="C564" s="108" t="s">
        <v>229</v>
      </c>
      <c r="D564" s="497"/>
    </row>
    <row r="565" spans="1:21" ht="21.95" customHeight="1" x14ac:dyDescent="0.2">
      <c r="A565" s="187" t="s">
        <v>200</v>
      </c>
      <c r="B565" s="253"/>
      <c r="C565" s="285"/>
      <c r="D565" s="236"/>
    </row>
    <row r="566" spans="1:21" ht="21.95" customHeight="1" x14ac:dyDescent="0.2">
      <c r="A566" s="191" t="s">
        <v>431</v>
      </c>
      <c r="B566" s="373"/>
      <c r="C566" s="374"/>
      <c r="D566" s="236"/>
      <c r="E566" s="383"/>
    </row>
    <row r="567" spans="1:21" ht="21.95" customHeight="1" x14ac:dyDescent="0.2">
      <c r="A567" s="188" t="s">
        <v>201</v>
      </c>
      <c r="B567" s="255"/>
      <c r="C567" s="286"/>
      <c r="D567" s="236"/>
    </row>
    <row r="568" spans="1:21" ht="21.95" customHeight="1" x14ac:dyDescent="0.2">
      <c r="A568" s="191" t="s">
        <v>466</v>
      </c>
      <c r="B568" s="255"/>
      <c r="C568" s="286"/>
      <c r="D568" s="236"/>
    </row>
    <row r="569" spans="1:21" ht="21.95" customHeight="1" x14ac:dyDescent="0.2">
      <c r="A569" s="189" t="s">
        <v>233</v>
      </c>
      <c r="B569" s="254"/>
      <c r="C569" s="287"/>
      <c r="D569" s="236"/>
    </row>
    <row r="570" spans="1:21" ht="21.95" customHeight="1" x14ac:dyDescent="0.2">
      <c r="A570" s="107" t="s">
        <v>76</v>
      </c>
      <c r="B570" s="168">
        <f>SUM(B565:B569)</f>
        <v>0</v>
      </c>
      <c r="C570" s="109">
        <f>SUM(C565:C569)</f>
        <v>0</v>
      </c>
      <c r="D570" s="236"/>
    </row>
    <row r="571" spans="1:21" ht="15" customHeight="1" x14ac:dyDescent="0.2">
      <c r="A571" s="235" t="s">
        <v>423</v>
      </c>
    </row>
    <row r="572" spans="1:21" s="52" customFormat="1" ht="30" customHeight="1" x14ac:dyDescent="0.2">
      <c r="A572" s="52" t="s">
        <v>468</v>
      </c>
      <c r="B572" s="498" t="s">
        <v>406</v>
      </c>
      <c r="C572" s="498"/>
      <c r="D572" s="498"/>
      <c r="E572" s="384"/>
      <c r="F572" s="384"/>
      <c r="G572" s="384"/>
      <c r="H572" s="389"/>
      <c r="I572" s="389"/>
      <c r="J572" s="389"/>
      <c r="K572" s="389"/>
      <c r="L572" s="389"/>
      <c r="M572" s="389"/>
      <c r="N572" s="389"/>
      <c r="O572" s="389"/>
      <c r="P572" s="389"/>
      <c r="Q572" s="389"/>
      <c r="R572" s="389"/>
      <c r="S572" s="389"/>
      <c r="T572" s="389"/>
      <c r="U572" s="389"/>
    </row>
    <row r="573" spans="1:21" ht="15" customHeight="1" x14ac:dyDescent="0.2">
      <c r="A573" s="52" t="s">
        <v>507</v>
      </c>
    </row>
    <row r="574" spans="1:21" s="382" customFormat="1" x14ac:dyDescent="0.2">
      <c r="A574" s="388"/>
      <c r="B574" s="388"/>
      <c r="C574" s="388"/>
      <c r="D574" s="388"/>
    </row>
    <row r="575" spans="1:21" ht="15" customHeight="1" x14ac:dyDescent="0.2">
      <c r="A575" s="489" t="s">
        <v>224</v>
      </c>
      <c r="B575" s="490"/>
      <c r="C575" s="490"/>
      <c r="D575" s="491"/>
    </row>
    <row r="576" spans="1:21" ht="15" customHeight="1" x14ac:dyDescent="0.2">
      <c r="A576" s="107" t="s">
        <v>10</v>
      </c>
      <c r="B576" s="492" t="s">
        <v>225</v>
      </c>
      <c r="C576" s="493"/>
      <c r="D576" s="103" t="s">
        <v>226</v>
      </c>
    </row>
    <row r="577" spans="1:21" ht="15" customHeight="1" x14ac:dyDescent="0.2">
      <c r="A577" s="352" t="s">
        <v>422</v>
      </c>
      <c r="B577" s="494"/>
      <c r="C577" s="495"/>
      <c r="D577" s="496" t="s">
        <v>227</v>
      </c>
    </row>
    <row r="578" spans="1:21" ht="24.95" customHeight="1" x14ac:dyDescent="0.2">
      <c r="A578" s="104" t="s">
        <v>467</v>
      </c>
      <c r="B578" s="105" t="s">
        <v>228</v>
      </c>
      <c r="C578" s="108" t="s">
        <v>229</v>
      </c>
      <c r="D578" s="497"/>
    </row>
    <row r="579" spans="1:21" ht="21.95" customHeight="1" x14ac:dyDescent="0.2">
      <c r="A579" s="187" t="s">
        <v>200</v>
      </c>
      <c r="B579" s="253"/>
      <c r="C579" s="285"/>
      <c r="D579" s="236"/>
    </row>
    <row r="580" spans="1:21" ht="21.95" customHeight="1" x14ac:dyDescent="0.2">
      <c r="A580" s="191" t="s">
        <v>431</v>
      </c>
      <c r="B580" s="373"/>
      <c r="C580" s="374"/>
      <c r="D580" s="236"/>
      <c r="E580" s="383"/>
    </row>
    <row r="581" spans="1:21" ht="21.95" customHeight="1" x14ac:dyDescent="0.2">
      <c r="A581" s="188" t="s">
        <v>201</v>
      </c>
      <c r="B581" s="255"/>
      <c r="C581" s="286"/>
      <c r="D581" s="236"/>
    </row>
    <row r="582" spans="1:21" ht="21.95" customHeight="1" x14ac:dyDescent="0.2">
      <c r="A582" s="191" t="s">
        <v>466</v>
      </c>
      <c r="B582" s="255"/>
      <c r="C582" s="286"/>
      <c r="D582" s="236"/>
    </row>
    <row r="583" spans="1:21" ht="21.95" customHeight="1" x14ac:dyDescent="0.2">
      <c r="A583" s="189" t="s">
        <v>233</v>
      </c>
      <c r="B583" s="254"/>
      <c r="C583" s="287"/>
      <c r="D583" s="236"/>
    </row>
    <row r="584" spans="1:21" ht="21.95" customHeight="1" x14ac:dyDescent="0.2">
      <c r="A584" s="107" t="s">
        <v>76</v>
      </c>
      <c r="B584" s="168">
        <f>SUM(B579:B583)</f>
        <v>0</v>
      </c>
      <c r="C584" s="109">
        <f>SUM(C579:C583)</f>
        <v>0</v>
      </c>
      <c r="D584" s="236"/>
    </row>
    <row r="585" spans="1:21" ht="15" customHeight="1" x14ac:dyDescent="0.2">
      <c r="A585" s="235" t="s">
        <v>423</v>
      </c>
    </row>
    <row r="586" spans="1:21" s="52" customFormat="1" ht="30" customHeight="1" x14ac:dyDescent="0.2">
      <c r="A586" s="52" t="s">
        <v>468</v>
      </c>
      <c r="B586" s="498" t="s">
        <v>406</v>
      </c>
      <c r="C586" s="498"/>
      <c r="D586" s="498"/>
      <c r="E586" s="384"/>
      <c r="F586" s="384"/>
      <c r="G586" s="384"/>
      <c r="H586" s="389"/>
      <c r="I586" s="389"/>
      <c r="J586" s="389"/>
      <c r="K586" s="389"/>
      <c r="L586" s="389"/>
      <c r="M586" s="389"/>
      <c r="N586" s="389"/>
      <c r="O586" s="389"/>
      <c r="P586" s="389"/>
      <c r="Q586" s="389"/>
      <c r="R586" s="389"/>
      <c r="S586" s="389"/>
      <c r="T586" s="389"/>
      <c r="U586" s="389"/>
    </row>
    <row r="587" spans="1:21" ht="15" customHeight="1" x14ac:dyDescent="0.2">
      <c r="A587" s="52" t="s">
        <v>507</v>
      </c>
    </row>
    <row r="588" spans="1:21" ht="15" customHeight="1" x14ac:dyDescent="0.2">
      <c r="A588" s="489" t="s">
        <v>224</v>
      </c>
      <c r="B588" s="490"/>
      <c r="C588" s="490"/>
      <c r="D588" s="491"/>
    </row>
    <row r="589" spans="1:21" ht="15" customHeight="1" x14ac:dyDescent="0.2">
      <c r="A589" s="107" t="s">
        <v>10</v>
      </c>
      <c r="B589" s="492" t="s">
        <v>225</v>
      </c>
      <c r="C589" s="493"/>
      <c r="D589" s="103" t="s">
        <v>226</v>
      </c>
    </row>
    <row r="590" spans="1:21" ht="15" customHeight="1" x14ac:dyDescent="0.2">
      <c r="A590" s="352" t="s">
        <v>422</v>
      </c>
      <c r="B590" s="494"/>
      <c r="C590" s="495"/>
      <c r="D590" s="496" t="s">
        <v>227</v>
      </c>
    </row>
    <row r="591" spans="1:21" ht="24.95" customHeight="1" x14ac:dyDescent="0.2">
      <c r="A591" s="104" t="s">
        <v>467</v>
      </c>
      <c r="B591" s="105" t="s">
        <v>228</v>
      </c>
      <c r="C591" s="108" t="s">
        <v>229</v>
      </c>
      <c r="D591" s="497"/>
    </row>
    <row r="592" spans="1:21" ht="21.95" customHeight="1" x14ac:dyDescent="0.2">
      <c r="A592" s="187" t="s">
        <v>200</v>
      </c>
      <c r="B592" s="253"/>
      <c r="C592" s="285"/>
      <c r="D592" s="236"/>
    </row>
    <row r="593" spans="1:21" ht="21.95" customHeight="1" x14ac:dyDescent="0.2">
      <c r="A593" s="191" t="s">
        <v>431</v>
      </c>
      <c r="B593" s="373"/>
      <c r="C593" s="374"/>
      <c r="D593" s="236"/>
      <c r="E593" s="383"/>
    </row>
    <row r="594" spans="1:21" ht="21.95" customHeight="1" x14ac:dyDescent="0.2">
      <c r="A594" s="188" t="s">
        <v>201</v>
      </c>
      <c r="B594" s="255"/>
      <c r="C594" s="286"/>
      <c r="D594" s="236"/>
    </row>
    <row r="595" spans="1:21" ht="21.95" customHeight="1" x14ac:dyDescent="0.2">
      <c r="A595" s="191" t="s">
        <v>466</v>
      </c>
      <c r="B595" s="255"/>
      <c r="C595" s="286"/>
      <c r="D595" s="236"/>
    </row>
    <row r="596" spans="1:21" ht="21.95" customHeight="1" x14ac:dyDescent="0.2">
      <c r="A596" s="189" t="s">
        <v>233</v>
      </c>
      <c r="B596" s="254"/>
      <c r="C596" s="287"/>
      <c r="D596" s="236"/>
    </row>
    <row r="597" spans="1:21" ht="21.95" customHeight="1" x14ac:dyDescent="0.2">
      <c r="A597" s="107" t="s">
        <v>76</v>
      </c>
      <c r="B597" s="168">
        <f>SUM(B592:B596)</f>
        <v>0</v>
      </c>
      <c r="C597" s="109">
        <f>SUM(C592:C596)</f>
        <v>0</v>
      </c>
      <c r="D597" s="236"/>
    </row>
    <row r="598" spans="1:21" ht="15" customHeight="1" x14ac:dyDescent="0.2">
      <c r="A598" s="235" t="s">
        <v>423</v>
      </c>
    </row>
    <row r="599" spans="1:21" s="52" customFormat="1" ht="30" customHeight="1" x14ac:dyDescent="0.2">
      <c r="A599" s="52" t="s">
        <v>468</v>
      </c>
      <c r="B599" s="498" t="s">
        <v>406</v>
      </c>
      <c r="C599" s="498"/>
      <c r="D599" s="498"/>
      <c r="E599" s="384"/>
      <c r="F599" s="384"/>
      <c r="G599" s="384"/>
      <c r="H599" s="389"/>
      <c r="I599" s="389"/>
      <c r="J599" s="389"/>
      <c r="K599" s="389"/>
      <c r="L599" s="389"/>
      <c r="M599" s="389"/>
      <c r="N599" s="389"/>
      <c r="O599" s="389"/>
      <c r="P599" s="389"/>
      <c r="Q599" s="389"/>
      <c r="R599" s="389"/>
      <c r="S599" s="389"/>
      <c r="T599" s="389"/>
      <c r="U599" s="389"/>
    </row>
    <row r="600" spans="1:21" ht="15" customHeight="1" x14ac:dyDescent="0.2">
      <c r="A600" s="52" t="s">
        <v>507</v>
      </c>
    </row>
    <row r="601" spans="1:21" s="382" customFormat="1" x14ac:dyDescent="0.2">
      <c r="A601" s="388"/>
      <c r="B601" s="388"/>
      <c r="C601" s="388"/>
      <c r="D601" s="388"/>
    </row>
    <row r="602" spans="1:21" ht="15" customHeight="1" x14ac:dyDescent="0.2">
      <c r="A602" s="489" t="s">
        <v>224</v>
      </c>
      <c r="B602" s="490"/>
      <c r="C602" s="490"/>
      <c r="D602" s="491"/>
    </row>
    <row r="603" spans="1:21" ht="15" customHeight="1" x14ac:dyDescent="0.2">
      <c r="A603" s="107" t="s">
        <v>10</v>
      </c>
      <c r="B603" s="492" t="s">
        <v>225</v>
      </c>
      <c r="C603" s="493"/>
      <c r="D603" s="103" t="s">
        <v>226</v>
      </c>
    </row>
    <row r="604" spans="1:21" ht="15" customHeight="1" x14ac:dyDescent="0.2">
      <c r="A604" s="352" t="s">
        <v>422</v>
      </c>
      <c r="B604" s="494"/>
      <c r="C604" s="495"/>
      <c r="D604" s="496" t="s">
        <v>227</v>
      </c>
    </row>
    <row r="605" spans="1:21" ht="24.95" customHeight="1" x14ac:dyDescent="0.2">
      <c r="A605" s="104" t="s">
        <v>467</v>
      </c>
      <c r="B605" s="105" t="s">
        <v>228</v>
      </c>
      <c r="C605" s="108" t="s">
        <v>229</v>
      </c>
      <c r="D605" s="497"/>
    </row>
    <row r="606" spans="1:21" ht="21.95" customHeight="1" x14ac:dyDescent="0.2">
      <c r="A606" s="187" t="s">
        <v>200</v>
      </c>
      <c r="B606" s="253"/>
      <c r="C606" s="285"/>
      <c r="D606" s="236"/>
    </row>
    <row r="607" spans="1:21" ht="21.95" customHeight="1" x14ac:dyDescent="0.2">
      <c r="A607" s="191" t="s">
        <v>431</v>
      </c>
      <c r="B607" s="373"/>
      <c r="C607" s="374"/>
      <c r="D607" s="236"/>
      <c r="E607" s="383"/>
    </row>
    <row r="608" spans="1:21" ht="21.95" customHeight="1" x14ac:dyDescent="0.2">
      <c r="A608" s="188" t="s">
        <v>201</v>
      </c>
      <c r="B608" s="255"/>
      <c r="C608" s="286"/>
      <c r="D608" s="236"/>
    </row>
    <row r="609" spans="1:21" ht="21.95" customHeight="1" x14ac:dyDescent="0.2">
      <c r="A609" s="191" t="s">
        <v>466</v>
      </c>
      <c r="B609" s="255"/>
      <c r="C609" s="286"/>
      <c r="D609" s="236"/>
    </row>
    <row r="610" spans="1:21" ht="21.95" customHeight="1" x14ac:dyDescent="0.2">
      <c r="A610" s="189" t="s">
        <v>233</v>
      </c>
      <c r="B610" s="254"/>
      <c r="C610" s="287"/>
      <c r="D610" s="236"/>
    </row>
    <row r="611" spans="1:21" ht="21.95" customHeight="1" x14ac:dyDescent="0.2">
      <c r="A611" s="107" t="s">
        <v>76</v>
      </c>
      <c r="B611" s="168">
        <f>SUM(B606:B610)</f>
        <v>0</v>
      </c>
      <c r="C611" s="109">
        <f>SUM(C606:C610)</f>
        <v>0</v>
      </c>
      <c r="D611" s="236"/>
    </row>
    <row r="612" spans="1:21" ht="15" customHeight="1" x14ac:dyDescent="0.2">
      <c r="A612" s="235" t="s">
        <v>423</v>
      </c>
    </row>
    <row r="613" spans="1:21" s="52" customFormat="1" ht="30" customHeight="1" x14ac:dyDescent="0.2">
      <c r="A613" s="52" t="s">
        <v>468</v>
      </c>
      <c r="B613" s="498" t="s">
        <v>406</v>
      </c>
      <c r="C613" s="498"/>
      <c r="D613" s="498"/>
      <c r="E613" s="384"/>
      <c r="F613" s="384"/>
      <c r="G613" s="384"/>
      <c r="H613" s="389"/>
      <c r="I613" s="389"/>
      <c r="J613" s="389"/>
      <c r="K613" s="389"/>
      <c r="L613" s="389"/>
      <c r="M613" s="389"/>
      <c r="N613" s="389"/>
      <c r="O613" s="389"/>
      <c r="P613" s="389"/>
      <c r="Q613" s="389"/>
      <c r="R613" s="389"/>
      <c r="S613" s="389"/>
      <c r="T613" s="389"/>
      <c r="U613" s="389"/>
    </row>
    <row r="614" spans="1:21" ht="15" customHeight="1" x14ac:dyDescent="0.2">
      <c r="A614" s="52" t="s">
        <v>507</v>
      </c>
    </row>
    <row r="615" spans="1:21" s="382" customFormat="1" x14ac:dyDescent="0.2">
      <c r="A615" s="388"/>
      <c r="B615" s="388"/>
      <c r="C615" s="388"/>
      <c r="D615" s="388"/>
    </row>
    <row r="616" spans="1:21" ht="15" customHeight="1" x14ac:dyDescent="0.2">
      <c r="A616" s="489" t="s">
        <v>224</v>
      </c>
      <c r="B616" s="490"/>
      <c r="C616" s="490"/>
      <c r="D616" s="491"/>
    </row>
    <row r="617" spans="1:21" ht="15" customHeight="1" x14ac:dyDescent="0.2">
      <c r="A617" s="107" t="s">
        <v>10</v>
      </c>
      <c r="B617" s="492" t="s">
        <v>225</v>
      </c>
      <c r="C617" s="493"/>
      <c r="D617" s="103" t="s">
        <v>226</v>
      </c>
    </row>
    <row r="618" spans="1:21" ht="15" customHeight="1" x14ac:dyDescent="0.2">
      <c r="A618" s="352" t="s">
        <v>422</v>
      </c>
      <c r="B618" s="494"/>
      <c r="C618" s="495"/>
      <c r="D618" s="496" t="s">
        <v>227</v>
      </c>
    </row>
    <row r="619" spans="1:21" ht="24.95" customHeight="1" x14ac:dyDescent="0.2">
      <c r="A619" s="104" t="s">
        <v>467</v>
      </c>
      <c r="B619" s="105" t="s">
        <v>228</v>
      </c>
      <c r="C619" s="108" t="s">
        <v>229</v>
      </c>
      <c r="D619" s="497"/>
    </row>
    <row r="620" spans="1:21" ht="21.95" customHeight="1" x14ac:dyDescent="0.2">
      <c r="A620" s="187" t="s">
        <v>200</v>
      </c>
      <c r="B620" s="253"/>
      <c r="C620" s="285"/>
      <c r="D620" s="236"/>
    </row>
    <row r="621" spans="1:21" ht="21.95" customHeight="1" x14ac:dyDescent="0.2">
      <c r="A621" s="191" t="s">
        <v>431</v>
      </c>
      <c r="B621" s="373"/>
      <c r="C621" s="374"/>
      <c r="D621" s="236"/>
      <c r="E621" s="383"/>
    </row>
    <row r="622" spans="1:21" ht="21.95" customHeight="1" x14ac:dyDescent="0.2">
      <c r="A622" s="188" t="s">
        <v>201</v>
      </c>
      <c r="B622" s="255"/>
      <c r="C622" s="286"/>
      <c r="D622" s="236"/>
    </row>
    <row r="623" spans="1:21" ht="21.95" customHeight="1" x14ac:dyDescent="0.2">
      <c r="A623" s="191" t="s">
        <v>466</v>
      </c>
      <c r="B623" s="255"/>
      <c r="C623" s="286"/>
      <c r="D623" s="236"/>
    </row>
    <row r="624" spans="1:21" ht="21.95" customHeight="1" x14ac:dyDescent="0.2">
      <c r="A624" s="189" t="s">
        <v>233</v>
      </c>
      <c r="B624" s="254"/>
      <c r="C624" s="287"/>
      <c r="D624" s="236"/>
    </row>
    <row r="625" spans="1:21" ht="21.95" customHeight="1" x14ac:dyDescent="0.2">
      <c r="A625" s="107" t="s">
        <v>76</v>
      </c>
      <c r="B625" s="168">
        <f>SUM(B620:B624)</f>
        <v>0</v>
      </c>
      <c r="C625" s="109">
        <f>SUM(C620:C624)</f>
        <v>0</v>
      </c>
      <c r="D625" s="236"/>
    </row>
    <row r="626" spans="1:21" ht="15" customHeight="1" x14ac:dyDescent="0.2">
      <c r="A626" s="235" t="s">
        <v>423</v>
      </c>
    </row>
    <row r="627" spans="1:21" s="52" customFormat="1" ht="30" customHeight="1" x14ac:dyDescent="0.2">
      <c r="A627" s="52" t="s">
        <v>468</v>
      </c>
      <c r="B627" s="498" t="s">
        <v>406</v>
      </c>
      <c r="C627" s="498"/>
      <c r="D627" s="498"/>
      <c r="E627" s="384"/>
      <c r="F627" s="384"/>
      <c r="G627" s="384"/>
      <c r="H627" s="389"/>
      <c r="I627" s="389"/>
      <c r="J627" s="389"/>
      <c r="K627" s="389"/>
      <c r="L627" s="389"/>
      <c r="M627" s="389"/>
      <c r="N627" s="389"/>
      <c r="O627" s="389"/>
      <c r="P627" s="389"/>
      <c r="Q627" s="389"/>
      <c r="R627" s="389"/>
      <c r="S627" s="389"/>
      <c r="T627" s="389"/>
      <c r="U627" s="389"/>
    </row>
    <row r="628" spans="1:21" ht="15" customHeight="1" x14ac:dyDescent="0.2">
      <c r="A628" s="52" t="s">
        <v>507</v>
      </c>
    </row>
    <row r="629" spans="1:21" s="382" customFormat="1" x14ac:dyDescent="0.2">
      <c r="A629" s="388"/>
      <c r="B629" s="388"/>
      <c r="C629" s="388"/>
      <c r="D629" s="388"/>
    </row>
    <row r="630" spans="1:21" ht="15" customHeight="1" x14ac:dyDescent="0.2">
      <c r="A630" s="489" t="s">
        <v>224</v>
      </c>
      <c r="B630" s="490"/>
      <c r="C630" s="490"/>
      <c r="D630" s="491"/>
    </row>
    <row r="631" spans="1:21" ht="15" customHeight="1" x14ac:dyDescent="0.2">
      <c r="A631" s="107" t="s">
        <v>10</v>
      </c>
      <c r="B631" s="492" t="s">
        <v>225</v>
      </c>
      <c r="C631" s="493"/>
      <c r="D631" s="103" t="s">
        <v>226</v>
      </c>
    </row>
    <row r="632" spans="1:21" ht="15" customHeight="1" x14ac:dyDescent="0.2">
      <c r="A632" s="352" t="s">
        <v>422</v>
      </c>
      <c r="B632" s="494"/>
      <c r="C632" s="495"/>
      <c r="D632" s="496" t="s">
        <v>227</v>
      </c>
    </row>
    <row r="633" spans="1:21" ht="24.95" customHeight="1" x14ac:dyDescent="0.2">
      <c r="A633" s="104" t="s">
        <v>467</v>
      </c>
      <c r="B633" s="105" t="s">
        <v>228</v>
      </c>
      <c r="C633" s="108" t="s">
        <v>229</v>
      </c>
      <c r="D633" s="497"/>
    </row>
    <row r="634" spans="1:21" ht="21.95" customHeight="1" x14ac:dyDescent="0.2">
      <c r="A634" s="187" t="s">
        <v>200</v>
      </c>
      <c r="B634" s="253"/>
      <c r="C634" s="285"/>
      <c r="D634" s="236"/>
    </row>
    <row r="635" spans="1:21" ht="21.95" customHeight="1" x14ac:dyDescent="0.2">
      <c r="A635" s="191" t="s">
        <v>431</v>
      </c>
      <c r="B635" s="373"/>
      <c r="C635" s="374"/>
      <c r="D635" s="236"/>
      <c r="E635" s="383"/>
    </row>
    <row r="636" spans="1:21" ht="21.95" customHeight="1" x14ac:dyDescent="0.2">
      <c r="A636" s="188" t="s">
        <v>201</v>
      </c>
      <c r="B636" s="255"/>
      <c r="C636" s="286"/>
      <c r="D636" s="236"/>
    </row>
    <row r="637" spans="1:21" ht="21.95" customHeight="1" x14ac:dyDescent="0.2">
      <c r="A637" s="191" t="s">
        <v>466</v>
      </c>
      <c r="B637" s="255"/>
      <c r="C637" s="286"/>
      <c r="D637" s="236"/>
    </row>
    <row r="638" spans="1:21" ht="21.95" customHeight="1" x14ac:dyDescent="0.2">
      <c r="A638" s="189" t="s">
        <v>233</v>
      </c>
      <c r="B638" s="254"/>
      <c r="C638" s="287"/>
      <c r="D638" s="236"/>
    </row>
    <row r="639" spans="1:21" ht="21.95" customHeight="1" x14ac:dyDescent="0.2">
      <c r="A639" s="107" t="s">
        <v>76</v>
      </c>
      <c r="B639" s="168">
        <f>SUM(B634:B638)</f>
        <v>0</v>
      </c>
      <c r="C639" s="109">
        <f>SUM(C634:C638)</f>
        <v>0</v>
      </c>
      <c r="D639" s="236"/>
    </row>
    <row r="640" spans="1:21" ht="15" customHeight="1" x14ac:dyDescent="0.2">
      <c r="A640" s="235" t="s">
        <v>423</v>
      </c>
    </row>
    <row r="641" spans="1:21" s="52" customFormat="1" ht="30" customHeight="1" x14ac:dyDescent="0.2">
      <c r="A641" s="52" t="s">
        <v>468</v>
      </c>
      <c r="B641" s="498" t="s">
        <v>406</v>
      </c>
      <c r="C641" s="498"/>
      <c r="D641" s="498"/>
      <c r="E641" s="384"/>
      <c r="F641" s="384"/>
      <c r="G641" s="384"/>
      <c r="H641" s="389"/>
      <c r="I641" s="389"/>
      <c r="J641" s="389"/>
      <c r="K641" s="389"/>
      <c r="L641" s="389"/>
      <c r="M641" s="389"/>
      <c r="N641" s="389"/>
      <c r="O641" s="389"/>
      <c r="P641" s="389"/>
      <c r="Q641" s="389"/>
      <c r="R641" s="389"/>
      <c r="S641" s="389"/>
      <c r="T641" s="389"/>
      <c r="U641" s="389"/>
    </row>
    <row r="642" spans="1:21" ht="15" customHeight="1" x14ac:dyDescent="0.2">
      <c r="A642" s="52" t="s">
        <v>507</v>
      </c>
    </row>
    <row r="643" spans="1:21" s="382" customFormat="1" x14ac:dyDescent="0.2">
      <c r="A643" s="388"/>
      <c r="B643" s="388"/>
      <c r="C643" s="388"/>
      <c r="D643" s="388"/>
    </row>
    <row r="644" spans="1:21" ht="15" customHeight="1" x14ac:dyDescent="0.2">
      <c r="A644" s="489" t="s">
        <v>224</v>
      </c>
      <c r="B644" s="490"/>
      <c r="C644" s="490"/>
      <c r="D644" s="491"/>
    </row>
    <row r="645" spans="1:21" ht="15" customHeight="1" x14ac:dyDescent="0.2">
      <c r="A645" s="107" t="s">
        <v>10</v>
      </c>
      <c r="B645" s="492" t="s">
        <v>225</v>
      </c>
      <c r="C645" s="493"/>
      <c r="D645" s="103" t="s">
        <v>226</v>
      </c>
    </row>
    <row r="646" spans="1:21" ht="15" customHeight="1" x14ac:dyDescent="0.2">
      <c r="A646" s="352" t="s">
        <v>422</v>
      </c>
      <c r="B646" s="494"/>
      <c r="C646" s="495"/>
      <c r="D646" s="496" t="s">
        <v>227</v>
      </c>
    </row>
    <row r="647" spans="1:21" ht="24.95" customHeight="1" x14ac:dyDescent="0.2">
      <c r="A647" s="104" t="s">
        <v>467</v>
      </c>
      <c r="B647" s="105" t="s">
        <v>228</v>
      </c>
      <c r="C647" s="108" t="s">
        <v>229</v>
      </c>
      <c r="D647" s="497"/>
    </row>
    <row r="648" spans="1:21" ht="21.95" customHeight="1" x14ac:dyDescent="0.2">
      <c r="A648" s="187" t="s">
        <v>200</v>
      </c>
      <c r="B648" s="253"/>
      <c r="C648" s="285"/>
      <c r="D648" s="236"/>
    </row>
    <row r="649" spans="1:21" ht="21.95" customHeight="1" x14ac:dyDescent="0.2">
      <c r="A649" s="191" t="s">
        <v>431</v>
      </c>
      <c r="B649" s="373"/>
      <c r="C649" s="374"/>
      <c r="D649" s="236"/>
      <c r="E649" s="383"/>
    </row>
    <row r="650" spans="1:21" ht="21.95" customHeight="1" x14ac:dyDescent="0.2">
      <c r="A650" s="188" t="s">
        <v>201</v>
      </c>
      <c r="B650" s="255"/>
      <c r="C650" s="286"/>
      <c r="D650" s="236"/>
    </row>
    <row r="651" spans="1:21" ht="21.95" customHeight="1" x14ac:dyDescent="0.2">
      <c r="A651" s="191" t="s">
        <v>466</v>
      </c>
      <c r="B651" s="255"/>
      <c r="C651" s="286"/>
      <c r="D651" s="236"/>
    </row>
    <row r="652" spans="1:21" ht="21.95" customHeight="1" x14ac:dyDescent="0.2">
      <c r="A652" s="189" t="s">
        <v>233</v>
      </c>
      <c r="B652" s="254"/>
      <c r="C652" s="287"/>
      <c r="D652" s="236"/>
    </row>
    <row r="653" spans="1:21" ht="21.95" customHeight="1" x14ac:dyDescent="0.2">
      <c r="A653" s="107" t="s">
        <v>76</v>
      </c>
      <c r="B653" s="168">
        <f>SUM(B648:B652)</f>
        <v>0</v>
      </c>
      <c r="C653" s="109">
        <f>SUM(C648:C652)</f>
        <v>0</v>
      </c>
      <c r="D653" s="236"/>
    </row>
    <row r="654" spans="1:21" ht="15" customHeight="1" x14ac:dyDescent="0.2">
      <c r="A654" s="235" t="s">
        <v>423</v>
      </c>
    </row>
    <row r="655" spans="1:21" s="52" customFormat="1" ht="30" customHeight="1" x14ac:dyDescent="0.2">
      <c r="A655" s="52" t="s">
        <v>468</v>
      </c>
      <c r="B655" s="498" t="s">
        <v>406</v>
      </c>
      <c r="C655" s="498"/>
      <c r="D655" s="498"/>
      <c r="E655" s="384"/>
      <c r="F655" s="384"/>
      <c r="G655" s="384"/>
      <c r="H655" s="389"/>
      <c r="I655" s="389"/>
      <c r="J655" s="389"/>
      <c r="K655" s="389"/>
      <c r="L655" s="389"/>
      <c r="M655" s="389"/>
      <c r="N655" s="389"/>
      <c r="O655" s="389"/>
      <c r="P655" s="389"/>
      <c r="Q655" s="389"/>
      <c r="R655" s="389"/>
      <c r="S655" s="389"/>
      <c r="T655" s="389"/>
      <c r="U655" s="389"/>
    </row>
    <row r="656" spans="1:21" ht="15" customHeight="1" x14ac:dyDescent="0.2">
      <c r="A656" s="52" t="s">
        <v>507</v>
      </c>
    </row>
    <row r="657" spans="1:21" s="382" customFormat="1" x14ac:dyDescent="0.2">
      <c r="A657" s="388"/>
      <c r="B657" s="388"/>
      <c r="C657" s="388"/>
      <c r="D657" s="388"/>
    </row>
    <row r="658" spans="1:21" ht="15" customHeight="1" x14ac:dyDescent="0.2">
      <c r="A658" s="489" t="s">
        <v>224</v>
      </c>
      <c r="B658" s="490"/>
      <c r="C658" s="490"/>
      <c r="D658" s="491"/>
    </row>
    <row r="659" spans="1:21" ht="15" customHeight="1" x14ac:dyDescent="0.2">
      <c r="A659" s="107" t="s">
        <v>10</v>
      </c>
      <c r="B659" s="492" t="s">
        <v>225</v>
      </c>
      <c r="C659" s="493"/>
      <c r="D659" s="103" t="s">
        <v>226</v>
      </c>
    </row>
    <row r="660" spans="1:21" ht="15" customHeight="1" x14ac:dyDescent="0.2">
      <c r="A660" s="352" t="s">
        <v>422</v>
      </c>
      <c r="B660" s="494"/>
      <c r="C660" s="495"/>
      <c r="D660" s="496" t="s">
        <v>227</v>
      </c>
    </row>
    <row r="661" spans="1:21" ht="24.95" customHeight="1" x14ac:dyDescent="0.2">
      <c r="A661" s="104" t="s">
        <v>467</v>
      </c>
      <c r="B661" s="105" t="s">
        <v>228</v>
      </c>
      <c r="C661" s="108" t="s">
        <v>229</v>
      </c>
      <c r="D661" s="497"/>
    </row>
    <row r="662" spans="1:21" ht="21.95" customHeight="1" x14ac:dyDescent="0.2">
      <c r="A662" s="187" t="s">
        <v>200</v>
      </c>
      <c r="B662" s="253"/>
      <c r="C662" s="285"/>
      <c r="D662" s="236"/>
    </row>
    <row r="663" spans="1:21" ht="21.95" customHeight="1" x14ac:dyDescent="0.2">
      <c r="A663" s="191" t="s">
        <v>431</v>
      </c>
      <c r="B663" s="373"/>
      <c r="C663" s="374"/>
      <c r="D663" s="236"/>
      <c r="E663" s="383"/>
    </row>
    <row r="664" spans="1:21" ht="21.95" customHeight="1" x14ac:dyDescent="0.2">
      <c r="A664" s="188" t="s">
        <v>201</v>
      </c>
      <c r="B664" s="255"/>
      <c r="C664" s="286"/>
      <c r="D664" s="236"/>
    </row>
    <row r="665" spans="1:21" ht="21.95" customHeight="1" x14ac:dyDescent="0.2">
      <c r="A665" s="191" t="s">
        <v>466</v>
      </c>
      <c r="B665" s="255"/>
      <c r="C665" s="286"/>
      <c r="D665" s="236"/>
    </row>
    <row r="666" spans="1:21" ht="21.95" customHeight="1" x14ac:dyDescent="0.2">
      <c r="A666" s="189" t="s">
        <v>233</v>
      </c>
      <c r="B666" s="254"/>
      <c r="C666" s="287"/>
      <c r="D666" s="236"/>
    </row>
    <row r="667" spans="1:21" ht="21.95" customHeight="1" x14ac:dyDescent="0.2">
      <c r="A667" s="107" t="s">
        <v>76</v>
      </c>
      <c r="B667" s="168">
        <f>SUM(B662:B666)</f>
        <v>0</v>
      </c>
      <c r="C667" s="109">
        <f>SUM(C662:C666)</f>
        <v>0</v>
      </c>
      <c r="D667" s="236"/>
    </row>
    <row r="668" spans="1:21" ht="15" customHeight="1" x14ac:dyDescent="0.2">
      <c r="A668" s="235" t="s">
        <v>423</v>
      </c>
    </row>
    <row r="669" spans="1:21" s="52" customFormat="1" ht="30" customHeight="1" x14ac:dyDescent="0.2">
      <c r="A669" s="52" t="s">
        <v>468</v>
      </c>
      <c r="B669" s="498" t="s">
        <v>406</v>
      </c>
      <c r="C669" s="498"/>
      <c r="D669" s="498"/>
      <c r="E669" s="384"/>
      <c r="F669" s="384"/>
      <c r="G669" s="384"/>
      <c r="H669" s="389"/>
      <c r="I669" s="389"/>
      <c r="J669" s="389"/>
      <c r="K669" s="389"/>
      <c r="L669" s="389"/>
      <c r="M669" s="389"/>
      <c r="N669" s="389"/>
      <c r="O669" s="389"/>
      <c r="P669" s="389"/>
      <c r="Q669" s="389"/>
      <c r="R669" s="389"/>
      <c r="S669" s="389"/>
      <c r="T669" s="389"/>
      <c r="U669" s="389"/>
    </row>
    <row r="670" spans="1:21" ht="15" customHeight="1" x14ac:dyDescent="0.2">
      <c r="A670" s="52" t="s">
        <v>507</v>
      </c>
    </row>
    <row r="671" spans="1:21" s="382" customFormat="1" x14ac:dyDescent="0.2">
      <c r="A671" s="388"/>
      <c r="B671" s="388"/>
      <c r="C671" s="388"/>
      <c r="D671" s="388"/>
    </row>
    <row r="672" spans="1:21" ht="15" customHeight="1" x14ac:dyDescent="0.2">
      <c r="A672" s="489" t="s">
        <v>224</v>
      </c>
      <c r="B672" s="490"/>
      <c r="C672" s="490"/>
      <c r="D672" s="491"/>
    </row>
    <row r="673" spans="1:21" ht="15" customHeight="1" x14ac:dyDescent="0.2">
      <c r="A673" s="107" t="s">
        <v>10</v>
      </c>
      <c r="B673" s="492" t="s">
        <v>225</v>
      </c>
      <c r="C673" s="493"/>
      <c r="D673" s="103" t="s">
        <v>226</v>
      </c>
    </row>
    <row r="674" spans="1:21" ht="15" customHeight="1" x14ac:dyDescent="0.2">
      <c r="A674" s="352" t="s">
        <v>422</v>
      </c>
      <c r="B674" s="494"/>
      <c r="C674" s="495"/>
      <c r="D674" s="496" t="s">
        <v>227</v>
      </c>
    </row>
    <row r="675" spans="1:21" ht="24.95" customHeight="1" x14ac:dyDescent="0.2">
      <c r="A675" s="104" t="s">
        <v>467</v>
      </c>
      <c r="B675" s="105" t="s">
        <v>228</v>
      </c>
      <c r="C675" s="108" t="s">
        <v>229</v>
      </c>
      <c r="D675" s="497"/>
    </row>
    <row r="676" spans="1:21" ht="21.95" customHeight="1" x14ac:dyDescent="0.2">
      <c r="A676" s="187" t="s">
        <v>200</v>
      </c>
      <c r="B676" s="253"/>
      <c r="C676" s="285"/>
      <c r="D676" s="236"/>
    </row>
    <row r="677" spans="1:21" ht="21.95" customHeight="1" x14ac:dyDescent="0.2">
      <c r="A677" s="191" t="s">
        <v>431</v>
      </c>
      <c r="B677" s="373"/>
      <c r="C677" s="374"/>
      <c r="D677" s="236"/>
      <c r="E677" s="383"/>
    </row>
    <row r="678" spans="1:21" ht="21.95" customHeight="1" x14ac:dyDescent="0.2">
      <c r="A678" s="188" t="s">
        <v>201</v>
      </c>
      <c r="B678" s="255"/>
      <c r="C678" s="286"/>
      <c r="D678" s="236"/>
    </row>
    <row r="679" spans="1:21" ht="21.95" customHeight="1" x14ac:dyDescent="0.2">
      <c r="A679" s="191" t="s">
        <v>466</v>
      </c>
      <c r="B679" s="255"/>
      <c r="C679" s="286"/>
      <c r="D679" s="236"/>
    </row>
    <row r="680" spans="1:21" ht="21.95" customHeight="1" x14ac:dyDescent="0.2">
      <c r="A680" s="189" t="s">
        <v>233</v>
      </c>
      <c r="B680" s="254"/>
      <c r="C680" s="287"/>
      <c r="D680" s="236"/>
    </row>
    <row r="681" spans="1:21" ht="21.95" customHeight="1" x14ac:dyDescent="0.2">
      <c r="A681" s="107" t="s">
        <v>76</v>
      </c>
      <c r="B681" s="168">
        <f>SUM(B676:B680)</f>
        <v>0</v>
      </c>
      <c r="C681" s="109">
        <f>SUM(C676:C680)</f>
        <v>0</v>
      </c>
      <c r="D681" s="236"/>
    </row>
    <row r="682" spans="1:21" ht="15" customHeight="1" x14ac:dyDescent="0.2">
      <c r="A682" s="235" t="s">
        <v>423</v>
      </c>
    </row>
    <row r="683" spans="1:21" s="52" customFormat="1" ht="30" customHeight="1" x14ac:dyDescent="0.2">
      <c r="A683" s="52" t="s">
        <v>468</v>
      </c>
      <c r="B683" s="498" t="s">
        <v>406</v>
      </c>
      <c r="C683" s="498"/>
      <c r="D683" s="498"/>
      <c r="E683" s="384"/>
      <c r="F683" s="384"/>
      <c r="G683" s="384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</row>
    <row r="684" spans="1:21" ht="15" customHeight="1" x14ac:dyDescent="0.2">
      <c r="A684" s="52" t="s">
        <v>507</v>
      </c>
    </row>
    <row r="686" spans="1:21" ht="15" customHeight="1" x14ac:dyDescent="0.2">
      <c r="A686" s="489" t="s">
        <v>224</v>
      </c>
      <c r="B686" s="490"/>
      <c r="C686" s="490"/>
      <c r="D686" s="491"/>
    </row>
    <row r="687" spans="1:21" ht="15" customHeight="1" x14ac:dyDescent="0.2">
      <c r="A687" s="107" t="s">
        <v>10</v>
      </c>
      <c r="B687" s="492" t="s">
        <v>225</v>
      </c>
      <c r="C687" s="493"/>
      <c r="D687" s="103" t="s">
        <v>226</v>
      </c>
    </row>
    <row r="688" spans="1:21" ht="15" customHeight="1" x14ac:dyDescent="0.2">
      <c r="A688" s="352" t="s">
        <v>422</v>
      </c>
      <c r="B688" s="494"/>
      <c r="C688" s="495"/>
      <c r="D688" s="496" t="s">
        <v>227</v>
      </c>
    </row>
    <row r="689" spans="1:21" ht="24.95" customHeight="1" x14ac:dyDescent="0.2">
      <c r="A689" s="104" t="s">
        <v>467</v>
      </c>
      <c r="B689" s="105" t="s">
        <v>228</v>
      </c>
      <c r="C689" s="108" t="s">
        <v>229</v>
      </c>
      <c r="D689" s="497"/>
    </row>
    <row r="690" spans="1:21" ht="21.95" customHeight="1" x14ac:dyDescent="0.2">
      <c r="A690" s="187" t="s">
        <v>200</v>
      </c>
      <c r="B690" s="253"/>
      <c r="C690" s="285"/>
      <c r="D690" s="236"/>
    </row>
    <row r="691" spans="1:21" ht="21.95" customHeight="1" x14ac:dyDescent="0.2">
      <c r="A691" s="191" t="s">
        <v>431</v>
      </c>
      <c r="B691" s="373"/>
      <c r="C691" s="374"/>
      <c r="D691" s="236"/>
      <c r="E691" s="383"/>
    </row>
    <row r="692" spans="1:21" ht="21.95" customHeight="1" x14ac:dyDescent="0.2">
      <c r="A692" s="188" t="s">
        <v>201</v>
      </c>
      <c r="B692" s="255"/>
      <c r="C692" s="286"/>
      <c r="D692" s="236"/>
    </row>
    <row r="693" spans="1:21" ht="21.95" customHeight="1" x14ac:dyDescent="0.2">
      <c r="A693" s="191" t="s">
        <v>466</v>
      </c>
      <c r="B693" s="255"/>
      <c r="C693" s="286"/>
      <c r="D693" s="236"/>
    </row>
    <row r="694" spans="1:21" ht="21.95" customHeight="1" x14ac:dyDescent="0.2">
      <c r="A694" s="189" t="s">
        <v>233</v>
      </c>
      <c r="B694" s="254"/>
      <c r="C694" s="287"/>
      <c r="D694" s="236"/>
    </row>
    <row r="695" spans="1:21" ht="21.95" customHeight="1" x14ac:dyDescent="0.2">
      <c r="A695" s="107" t="s">
        <v>76</v>
      </c>
      <c r="B695" s="168">
        <f>SUM(B690:B694)</f>
        <v>0</v>
      </c>
      <c r="C695" s="109">
        <f>SUM(C690:C694)</f>
        <v>0</v>
      </c>
      <c r="D695" s="236"/>
    </row>
    <row r="696" spans="1:21" ht="15" customHeight="1" x14ac:dyDescent="0.2">
      <c r="A696" s="235" t="s">
        <v>423</v>
      </c>
    </row>
    <row r="697" spans="1:21" s="52" customFormat="1" ht="30" customHeight="1" x14ac:dyDescent="0.2">
      <c r="A697" s="52" t="s">
        <v>468</v>
      </c>
      <c r="B697" s="498" t="s">
        <v>406</v>
      </c>
      <c r="C697" s="498"/>
      <c r="D697" s="498"/>
      <c r="E697" s="384"/>
      <c r="F697" s="384"/>
      <c r="G697" s="384"/>
      <c r="H697" s="389"/>
      <c r="I697" s="389"/>
      <c r="J697" s="389"/>
      <c r="K697" s="389"/>
      <c r="L697" s="389"/>
      <c r="M697" s="389"/>
      <c r="N697" s="389"/>
      <c r="O697" s="389"/>
      <c r="P697" s="389"/>
      <c r="Q697" s="389"/>
      <c r="R697" s="389"/>
      <c r="S697" s="389"/>
      <c r="T697" s="389"/>
      <c r="U697" s="389"/>
    </row>
    <row r="698" spans="1:21" ht="15" customHeight="1" x14ac:dyDescent="0.2">
      <c r="A698" s="52" t="s">
        <v>507</v>
      </c>
    </row>
    <row r="700" spans="1:21" ht="15" customHeight="1" x14ac:dyDescent="0.2">
      <c r="A700" s="489" t="s">
        <v>224</v>
      </c>
      <c r="B700" s="490"/>
      <c r="C700" s="490"/>
      <c r="D700" s="491"/>
    </row>
    <row r="701" spans="1:21" ht="15" customHeight="1" x14ac:dyDescent="0.2">
      <c r="A701" s="107" t="s">
        <v>10</v>
      </c>
      <c r="B701" s="492" t="s">
        <v>225</v>
      </c>
      <c r="C701" s="493"/>
      <c r="D701" s="103" t="s">
        <v>226</v>
      </c>
    </row>
    <row r="702" spans="1:21" ht="15" customHeight="1" x14ac:dyDescent="0.2">
      <c r="A702" s="352" t="s">
        <v>422</v>
      </c>
      <c r="B702" s="494"/>
      <c r="C702" s="495"/>
      <c r="D702" s="496" t="s">
        <v>227</v>
      </c>
    </row>
    <row r="703" spans="1:21" ht="24.95" customHeight="1" x14ac:dyDescent="0.2">
      <c r="A703" s="104" t="s">
        <v>467</v>
      </c>
      <c r="B703" s="105" t="s">
        <v>228</v>
      </c>
      <c r="C703" s="108" t="s">
        <v>229</v>
      </c>
      <c r="D703" s="497"/>
    </row>
    <row r="704" spans="1:21" ht="21.95" customHeight="1" x14ac:dyDescent="0.2">
      <c r="A704" s="187" t="s">
        <v>200</v>
      </c>
      <c r="B704" s="253"/>
      <c r="C704" s="285"/>
      <c r="D704" s="236"/>
    </row>
    <row r="705" spans="1:21" ht="21.95" customHeight="1" x14ac:dyDescent="0.2">
      <c r="A705" s="191" t="s">
        <v>431</v>
      </c>
      <c r="B705" s="373"/>
      <c r="C705" s="374"/>
      <c r="D705" s="236"/>
      <c r="E705" s="383"/>
    </row>
    <row r="706" spans="1:21" ht="21.95" customHeight="1" x14ac:dyDescent="0.2">
      <c r="A706" s="188" t="s">
        <v>201</v>
      </c>
      <c r="B706" s="255"/>
      <c r="C706" s="286"/>
      <c r="D706" s="236"/>
    </row>
    <row r="707" spans="1:21" ht="21.95" customHeight="1" x14ac:dyDescent="0.2">
      <c r="A707" s="191" t="s">
        <v>466</v>
      </c>
      <c r="B707" s="255"/>
      <c r="C707" s="286"/>
      <c r="D707" s="236"/>
    </row>
    <row r="708" spans="1:21" ht="21.95" customHeight="1" x14ac:dyDescent="0.2">
      <c r="A708" s="189" t="s">
        <v>233</v>
      </c>
      <c r="B708" s="254"/>
      <c r="C708" s="287"/>
      <c r="D708" s="236"/>
    </row>
    <row r="709" spans="1:21" ht="21.95" customHeight="1" x14ac:dyDescent="0.2">
      <c r="A709" s="107" t="s">
        <v>76</v>
      </c>
      <c r="B709" s="168">
        <f>SUM(B704:B708)</f>
        <v>0</v>
      </c>
      <c r="C709" s="109">
        <f>SUM(C704:C708)</f>
        <v>0</v>
      </c>
      <c r="D709" s="236"/>
    </row>
    <row r="710" spans="1:21" ht="15" customHeight="1" x14ac:dyDescent="0.2">
      <c r="A710" s="235" t="s">
        <v>423</v>
      </c>
    </row>
    <row r="711" spans="1:21" s="52" customFormat="1" ht="30" customHeight="1" x14ac:dyDescent="0.2">
      <c r="A711" s="52" t="s">
        <v>468</v>
      </c>
      <c r="B711" s="498" t="s">
        <v>406</v>
      </c>
      <c r="C711" s="498"/>
      <c r="D711" s="498"/>
      <c r="E711" s="384"/>
      <c r="F711" s="384"/>
      <c r="G711" s="384"/>
      <c r="H711" s="389"/>
      <c r="I711" s="389"/>
      <c r="J711" s="389"/>
      <c r="K711" s="389"/>
      <c r="L711" s="389"/>
      <c r="M711" s="389"/>
      <c r="N711" s="389"/>
      <c r="O711" s="389"/>
      <c r="P711" s="389"/>
      <c r="Q711" s="389"/>
      <c r="R711" s="389"/>
      <c r="S711" s="389"/>
      <c r="T711" s="389"/>
      <c r="U711" s="389"/>
    </row>
    <row r="712" spans="1:21" ht="15" customHeight="1" x14ac:dyDescent="0.2">
      <c r="A712" s="52" t="s">
        <v>507</v>
      </c>
    </row>
    <row r="714" spans="1:21" ht="15" customHeight="1" x14ac:dyDescent="0.2">
      <c r="A714" s="489" t="s">
        <v>224</v>
      </c>
      <c r="B714" s="490"/>
      <c r="C714" s="490"/>
      <c r="D714" s="491"/>
    </row>
    <row r="715" spans="1:21" ht="15" customHeight="1" x14ac:dyDescent="0.2">
      <c r="A715" s="107" t="s">
        <v>10</v>
      </c>
      <c r="B715" s="492" t="s">
        <v>225</v>
      </c>
      <c r="C715" s="493"/>
      <c r="D715" s="103" t="s">
        <v>226</v>
      </c>
    </row>
    <row r="716" spans="1:21" ht="15" customHeight="1" x14ac:dyDescent="0.2">
      <c r="A716" s="352" t="s">
        <v>422</v>
      </c>
      <c r="B716" s="494"/>
      <c r="C716" s="495"/>
      <c r="D716" s="496" t="s">
        <v>227</v>
      </c>
    </row>
    <row r="717" spans="1:21" ht="24.95" customHeight="1" x14ac:dyDescent="0.2">
      <c r="A717" s="104" t="s">
        <v>467</v>
      </c>
      <c r="B717" s="105" t="s">
        <v>228</v>
      </c>
      <c r="C717" s="108" t="s">
        <v>229</v>
      </c>
      <c r="D717" s="497"/>
    </row>
    <row r="718" spans="1:21" ht="21.95" customHeight="1" x14ac:dyDescent="0.2">
      <c r="A718" s="187" t="s">
        <v>200</v>
      </c>
      <c r="B718" s="253"/>
      <c r="C718" s="285"/>
      <c r="D718" s="236"/>
    </row>
    <row r="719" spans="1:21" ht="21.95" customHeight="1" x14ac:dyDescent="0.2">
      <c r="A719" s="191" t="s">
        <v>431</v>
      </c>
      <c r="B719" s="373"/>
      <c r="C719" s="374"/>
      <c r="D719" s="236"/>
      <c r="E719" s="383"/>
    </row>
    <row r="720" spans="1:21" ht="21.95" customHeight="1" x14ac:dyDescent="0.2">
      <c r="A720" s="188" t="s">
        <v>201</v>
      </c>
      <c r="B720" s="255"/>
      <c r="C720" s="286"/>
      <c r="D720" s="236"/>
    </row>
    <row r="721" spans="1:21" ht="21.95" customHeight="1" x14ac:dyDescent="0.2">
      <c r="A721" s="191" t="s">
        <v>466</v>
      </c>
      <c r="B721" s="255"/>
      <c r="C721" s="286"/>
      <c r="D721" s="236"/>
    </row>
    <row r="722" spans="1:21" ht="21.95" customHeight="1" x14ac:dyDescent="0.2">
      <c r="A722" s="189" t="s">
        <v>233</v>
      </c>
      <c r="B722" s="254"/>
      <c r="C722" s="287"/>
      <c r="D722" s="236"/>
    </row>
    <row r="723" spans="1:21" ht="21.95" customHeight="1" x14ac:dyDescent="0.2">
      <c r="A723" s="107" t="s">
        <v>76</v>
      </c>
      <c r="B723" s="168">
        <f>SUM(B718:B722)</f>
        <v>0</v>
      </c>
      <c r="C723" s="109">
        <f>SUM(C718:C722)</f>
        <v>0</v>
      </c>
      <c r="D723" s="236"/>
    </row>
    <row r="724" spans="1:21" ht="15" customHeight="1" x14ac:dyDescent="0.2">
      <c r="A724" s="235" t="s">
        <v>423</v>
      </c>
    </row>
    <row r="725" spans="1:21" s="52" customFormat="1" ht="30" customHeight="1" x14ac:dyDescent="0.2">
      <c r="A725" s="52" t="s">
        <v>468</v>
      </c>
      <c r="B725" s="498" t="s">
        <v>406</v>
      </c>
      <c r="C725" s="498"/>
      <c r="D725" s="498"/>
      <c r="E725" s="384"/>
      <c r="F725" s="384"/>
      <c r="G725" s="384"/>
      <c r="H725" s="389"/>
      <c r="I725" s="389"/>
      <c r="J725" s="389"/>
      <c r="K725" s="389"/>
      <c r="L725" s="389"/>
      <c r="M725" s="389"/>
      <c r="N725" s="389"/>
      <c r="O725" s="389"/>
      <c r="P725" s="389"/>
      <c r="Q725" s="389"/>
      <c r="R725" s="389"/>
      <c r="S725" s="389"/>
      <c r="T725" s="389"/>
      <c r="U725" s="389"/>
    </row>
    <row r="726" spans="1:21" ht="15" customHeight="1" x14ac:dyDescent="0.2">
      <c r="A726" s="52" t="s">
        <v>507</v>
      </c>
    </row>
    <row r="728" spans="1:21" ht="15" customHeight="1" x14ac:dyDescent="0.2">
      <c r="A728" s="489" t="s">
        <v>224</v>
      </c>
      <c r="B728" s="490"/>
      <c r="C728" s="490"/>
      <c r="D728" s="491"/>
    </row>
    <row r="729" spans="1:21" ht="15" customHeight="1" x14ac:dyDescent="0.2">
      <c r="A729" s="107" t="s">
        <v>10</v>
      </c>
      <c r="B729" s="492" t="s">
        <v>225</v>
      </c>
      <c r="C729" s="493"/>
      <c r="D729" s="103" t="s">
        <v>226</v>
      </c>
    </row>
    <row r="730" spans="1:21" ht="15" customHeight="1" x14ac:dyDescent="0.2">
      <c r="A730" s="352" t="s">
        <v>422</v>
      </c>
      <c r="B730" s="494"/>
      <c r="C730" s="495"/>
      <c r="D730" s="496" t="s">
        <v>227</v>
      </c>
    </row>
    <row r="731" spans="1:21" ht="24.95" customHeight="1" x14ac:dyDescent="0.2">
      <c r="A731" s="104" t="s">
        <v>467</v>
      </c>
      <c r="B731" s="105" t="s">
        <v>228</v>
      </c>
      <c r="C731" s="108" t="s">
        <v>229</v>
      </c>
      <c r="D731" s="497"/>
    </row>
    <row r="732" spans="1:21" ht="21.95" customHeight="1" x14ac:dyDescent="0.2">
      <c r="A732" s="187" t="s">
        <v>200</v>
      </c>
      <c r="B732" s="253"/>
      <c r="C732" s="285"/>
      <c r="D732" s="236"/>
    </row>
    <row r="733" spans="1:21" ht="21.95" customHeight="1" x14ac:dyDescent="0.2">
      <c r="A733" s="191" t="s">
        <v>431</v>
      </c>
      <c r="B733" s="373"/>
      <c r="C733" s="374"/>
      <c r="D733" s="236"/>
      <c r="E733" s="383"/>
    </row>
    <row r="734" spans="1:21" ht="21.95" customHeight="1" x14ac:dyDescent="0.2">
      <c r="A734" s="188" t="s">
        <v>201</v>
      </c>
      <c r="B734" s="255"/>
      <c r="C734" s="286"/>
      <c r="D734" s="236"/>
    </row>
    <row r="735" spans="1:21" ht="21.95" customHeight="1" x14ac:dyDescent="0.2">
      <c r="A735" s="191" t="s">
        <v>466</v>
      </c>
      <c r="B735" s="255"/>
      <c r="C735" s="286"/>
      <c r="D735" s="236"/>
    </row>
    <row r="736" spans="1:21" ht="21.95" customHeight="1" x14ac:dyDescent="0.2">
      <c r="A736" s="189" t="s">
        <v>233</v>
      </c>
      <c r="B736" s="254"/>
      <c r="C736" s="287"/>
      <c r="D736" s="236"/>
    </row>
    <row r="737" spans="1:21" ht="21.95" customHeight="1" x14ac:dyDescent="0.2">
      <c r="A737" s="107" t="s">
        <v>76</v>
      </c>
      <c r="B737" s="168">
        <f>SUM(B732:B736)</f>
        <v>0</v>
      </c>
      <c r="C737" s="109">
        <f>SUM(C732:C736)</f>
        <v>0</v>
      </c>
      <c r="D737" s="236"/>
    </row>
    <row r="738" spans="1:21" ht="15" customHeight="1" x14ac:dyDescent="0.2">
      <c r="A738" s="235" t="s">
        <v>423</v>
      </c>
    </row>
    <row r="739" spans="1:21" s="52" customFormat="1" ht="30" customHeight="1" x14ac:dyDescent="0.2">
      <c r="A739" s="52" t="s">
        <v>468</v>
      </c>
      <c r="B739" s="498" t="s">
        <v>406</v>
      </c>
      <c r="C739" s="498"/>
      <c r="D739" s="498"/>
      <c r="E739" s="384"/>
      <c r="F739" s="384"/>
      <c r="G739" s="384"/>
      <c r="H739" s="389"/>
      <c r="I739" s="389"/>
      <c r="J739" s="389"/>
      <c r="K739" s="389"/>
      <c r="L739" s="389"/>
      <c r="M739" s="389"/>
      <c r="N739" s="389"/>
      <c r="O739" s="389"/>
      <c r="P739" s="389"/>
      <c r="Q739" s="389"/>
      <c r="R739" s="389"/>
      <c r="S739" s="389"/>
      <c r="T739" s="389"/>
      <c r="U739" s="389"/>
    </row>
    <row r="740" spans="1:21" ht="15" customHeight="1" x14ac:dyDescent="0.2">
      <c r="A740" s="52" t="s">
        <v>507</v>
      </c>
    </row>
    <row r="742" spans="1:21" ht="15" customHeight="1" x14ac:dyDescent="0.2">
      <c r="A742" s="489" t="s">
        <v>224</v>
      </c>
      <c r="B742" s="490"/>
      <c r="C742" s="490"/>
      <c r="D742" s="491"/>
    </row>
    <row r="743" spans="1:21" ht="15" customHeight="1" x14ac:dyDescent="0.2">
      <c r="A743" s="107" t="s">
        <v>10</v>
      </c>
      <c r="B743" s="492" t="s">
        <v>225</v>
      </c>
      <c r="C743" s="493"/>
      <c r="D743" s="103" t="s">
        <v>226</v>
      </c>
    </row>
    <row r="744" spans="1:21" ht="15" customHeight="1" x14ac:dyDescent="0.2">
      <c r="A744" s="352" t="s">
        <v>422</v>
      </c>
      <c r="B744" s="494"/>
      <c r="C744" s="495"/>
      <c r="D744" s="496" t="s">
        <v>227</v>
      </c>
    </row>
    <row r="745" spans="1:21" ht="24.95" customHeight="1" x14ac:dyDescent="0.2">
      <c r="A745" s="104" t="s">
        <v>467</v>
      </c>
      <c r="B745" s="105" t="s">
        <v>228</v>
      </c>
      <c r="C745" s="108" t="s">
        <v>229</v>
      </c>
      <c r="D745" s="497"/>
    </row>
    <row r="746" spans="1:21" ht="21.95" customHeight="1" x14ac:dyDescent="0.2">
      <c r="A746" s="187" t="s">
        <v>200</v>
      </c>
      <c r="B746" s="253"/>
      <c r="C746" s="285"/>
      <c r="D746" s="236"/>
    </row>
    <row r="747" spans="1:21" ht="21.95" customHeight="1" x14ac:dyDescent="0.2">
      <c r="A747" s="191" t="s">
        <v>431</v>
      </c>
      <c r="B747" s="373"/>
      <c r="C747" s="374"/>
      <c r="D747" s="236"/>
      <c r="E747" s="383"/>
    </row>
    <row r="748" spans="1:21" ht="21.95" customHeight="1" x14ac:dyDescent="0.2">
      <c r="A748" s="188" t="s">
        <v>201</v>
      </c>
      <c r="B748" s="255"/>
      <c r="C748" s="286"/>
      <c r="D748" s="236"/>
    </row>
    <row r="749" spans="1:21" ht="21.95" customHeight="1" x14ac:dyDescent="0.2">
      <c r="A749" s="191" t="s">
        <v>466</v>
      </c>
      <c r="B749" s="255"/>
      <c r="C749" s="286"/>
      <c r="D749" s="236"/>
    </row>
    <row r="750" spans="1:21" ht="21.95" customHeight="1" x14ac:dyDescent="0.2">
      <c r="A750" s="189" t="s">
        <v>233</v>
      </c>
      <c r="B750" s="254"/>
      <c r="C750" s="287"/>
      <c r="D750" s="236"/>
    </row>
    <row r="751" spans="1:21" ht="21.95" customHeight="1" x14ac:dyDescent="0.2">
      <c r="A751" s="107" t="s">
        <v>76</v>
      </c>
      <c r="B751" s="168">
        <f>SUM(B746:B750)</f>
        <v>0</v>
      </c>
      <c r="C751" s="109">
        <f>SUM(C746:C750)</f>
        <v>0</v>
      </c>
      <c r="D751" s="236"/>
    </row>
    <row r="752" spans="1:21" ht="15" customHeight="1" x14ac:dyDescent="0.2">
      <c r="A752" s="235" t="s">
        <v>423</v>
      </c>
    </row>
    <row r="753" spans="1:21" s="52" customFormat="1" ht="30" customHeight="1" x14ac:dyDescent="0.2">
      <c r="A753" s="52" t="s">
        <v>468</v>
      </c>
      <c r="B753" s="498" t="s">
        <v>406</v>
      </c>
      <c r="C753" s="498"/>
      <c r="D753" s="498"/>
      <c r="E753" s="384"/>
      <c r="F753" s="384"/>
      <c r="G753" s="384"/>
      <c r="H753" s="389"/>
      <c r="I753" s="389"/>
      <c r="J753" s="389"/>
      <c r="K753" s="389"/>
      <c r="L753" s="389"/>
      <c r="M753" s="389"/>
      <c r="N753" s="389"/>
      <c r="O753" s="389"/>
      <c r="P753" s="389"/>
      <c r="Q753" s="389"/>
      <c r="R753" s="389"/>
      <c r="S753" s="389"/>
      <c r="T753" s="389"/>
      <c r="U753" s="389"/>
    </row>
    <row r="754" spans="1:21" ht="15" customHeight="1" x14ac:dyDescent="0.2">
      <c r="A754" s="52" t="s">
        <v>507</v>
      </c>
    </row>
    <row r="756" spans="1:21" ht="15" customHeight="1" x14ac:dyDescent="0.2">
      <c r="A756" s="489" t="s">
        <v>224</v>
      </c>
      <c r="B756" s="490"/>
      <c r="C756" s="490"/>
      <c r="D756" s="491"/>
    </row>
    <row r="757" spans="1:21" ht="15" customHeight="1" x14ac:dyDescent="0.2">
      <c r="A757" s="107" t="s">
        <v>10</v>
      </c>
      <c r="B757" s="492" t="s">
        <v>225</v>
      </c>
      <c r="C757" s="493"/>
      <c r="D757" s="103" t="s">
        <v>226</v>
      </c>
    </row>
    <row r="758" spans="1:21" ht="15" customHeight="1" x14ac:dyDescent="0.2">
      <c r="A758" s="352" t="s">
        <v>422</v>
      </c>
      <c r="B758" s="494"/>
      <c r="C758" s="495"/>
      <c r="D758" s="496" t="s">
        <v>227</v>
      </c>
    </row>
    <row r="759" spans="1:21" ht="24.95" customHeight="1" x14ac:dyDescent="0.2">
      <c r="A759" s="104" t="s">
        <v>467</v>
      </c>
      <c r="B759" s="105" t="s">
        <v>228</v>
      </c>
      <c r="C759" s="108" t="s">
        <v>229</v>
      </c>
      <c r="D759" s="497"/>
    </row>
    <row r="760" spans="1:21" ht="21.95" customHeight="1" x14ac:dyDescent="0.2">
      <c r="A760" s="187" t="s">
        <v>200</v>
      </c>
      <c r="B760" s="253"/>
      <c r="C760" s="285"/>
      <c r="D760" s="236"/>
    </row>
    <row r="761" spans="1:21" ht="21.95" customHeight="1" x14ac:dyDescent="0.2">
      <c r="A761" s="191" t="s">
        <v>431</v>
      </c>
      <c r="B761" s="373"/>
      <c r="C761" s="374"/>
      <c r="D761" s="236"/>
      <c r="E761" s="383"/>
    </row>
    <row r="762" spans="1:21" ht="21.95" customHeight="1" x14ac:dyDescent="0.2">
      <c r="A762" s="188" t="s">
        <v>201</v>
      </c>
      <c r="B762" s="255"/>
      <c r="C762" s="286"/>
      <c r="D762" s="236"/>
    </row>
    <row r="763" spans="1:21" ht="21.95" customHeight="1" x14ac:dyDescent="0.2">
      <c r="A763" s="191" t="s">
        <v>466</v>
      </c>
      <c r="B763" s="255"/>
      <c r="C763" s="286"/>
      <c r="D763" s="236"/>
    </row>
    <row r="764" spans="1:21" ht="21.95" customHeight="1" x14ac:dyDescent="0.2">
      <c r="A764" s="189" t="s">
        <v>233</v>
      </c>
      <c r="B764" s="254"/>
      <c r="C764" s="287"/>
      <c r="D764" s="236"/>
    </row>
    <row r="765" spans="1:21" ht="21.95" customHeight="1" x14ac:dyDescent="0.2">
      <c r="A765" s="107" t="s">
        <v>76</v>
      </c>
      <c r="B765" s="168">
        <f>SUM(B760:B764)</f>
        <v>0</v>
      </c>
      <c r="C765" s="109">
        <f>SUM(C760:C764)</f>
        <v>0</v>
      </c>
      <c r="D765" s="236"/>
    </row>
    <row r="766" spans="1:21" ht="15" customHeight="1" x14ac:dyDescent="0.2">
      <c r="A766" s="235" t="s">
        <v>423</v>
      </c>
    </row>
    <row r="767" spans="1:21" s="52" customFormat="1" ht="30" customHeight="1" x14ac:dyDescent="0.2">
      <c r="A767" s="52" t="s">
        <v>468</v>
      </c>
      <c r="B767" s="498" t="s">
        <v>406</v>
      </c>
      <c r="C767" s="498"/>
      <c r="D767" s="498"/>
      <c r="E767" s="384"/>
      <c r="F767" s="384"/>
      <c r="G767" s="384"/>
      <c r="H767" s="389"/>
      <c r="I767" s="389"/>
      <c r="J767" s="389"/>
      <c r="K767" s="389"/>
      <c r="L767" s="389"/>
      <c r="M767" s="389"/>
      <c r="N767" s="389"/>
      <c r="O767" s="389"/>
      <c r="P767" s="389"/>
      <c r="Q767" s="389"/>
      <c r="R767" s="389"/>
      <c r="S767" s="389"/>
      <c r="T767" s="389"/>
      <c r="U767" s="389"/>
    </row>
    <row r="768" spans="1:21" ht="15" customHeight="1" x14ac:dyDescent="0.2">
      <c r="A768" s="52" t="s">
        <v>507</v>
      </c>
    </row>
    <row r="770" spans="1:21" ht="15" customHeight="1" x14ac:dyDescent="0.2">
      <c r="A770" s="489" t="s">
        <v>224</v>
      </c>
      <c r="B770" s="490"/>
      <c r="C770" s="490"/>
      <c r="D770" s="491"/>
    </row>
    <row r="771" spans="1:21" ht="15" customHeight="1" x14ac:dyDescent="0.2">
      <c r="A771" s="107" t="s">
        <v>10</v>
      </c>
      <c r="B771" s="492" t="s">
        <v>225</v>
      </c>
      <c r="C771" s="493"/>
      <c r="D771" s="103" t="s">
        <v>226</v>
      </c>
    </row>
    <row r="772" spans="1:21" ht="15" customHeight="1" x14ac:dyDescent="0.2">
      <c r="A772" s="352" t="s">
        <v>422</v>
      </c>
      <c r="B772" s="494"/>
      <c r="C772" s="495"/>
      <c r="D772" s="496" t="s">
        <v>227</v>
      </c>
    </row>
    <row r="773" spans="1:21" ht="24.95" customHeight="1" x14ac:dyDescent="0.2">
      <c r="A773" s="104" t="s">
        <v>467</v>
      </c>
      <c r="B773" s="105" t="s">
        <v>228</v>
      </c>
      <c r="C773" s="108" t="s">
        <v>229</v>
      </c>
      <c r="D773" s="497"/>
    </row>
    <row r="774" spans="1:21" ht="21.95" customHeight="1" x14ac:dyDescent="0.2">
      <c r="A774" s="187" t="s">
        <v>200</v>
      </c>
      <c r="B774" s="253"/>
      <c r="C774" s="285"/>
      <c r="D774" s="236"/>
    </row>
    <row r="775" spans="1:21" ht="21.95" customHeight="1" x14ac:dyDescent="0.2">
      <c r="A775" s="191" t="s">
        <v>431</v>
      </c>
      <c r="B775" s="373"/>
      <c r="C775" s="374"/>
      <c r="D775" s="236"/>
      <c r="E775" s="383"/>
    </row>
    <row r="776" spans="1:21" ht="21.95" customHeight="1" x14ac:dyDescent="0.2">
      <c r="A776" s="188" t="s">
        <v>201</v>
      </c>
      <c r="B776" s="255"/>
      <c r="C776" s="286"/>
      <c r="D776" s="236"/>
    </row>
    <row r="777" spans="1:21" ht="21.95" customHeight="1" x14ac:dyDescent="0.2">
      <c r="A777" s="191" t="s">
        <v>466</v>
      </c>
      <c r="B777" s="255"/>
      <c r="C777" s="286"/>
      <c r="D777" s="236"/>
    </row>
    <row r="778" spans="1:21" ht="21.95" customHeight="1" x14ac:dyDescent="0.2">
      <c r="A778" s="189" t="s">
        <v>233</v>
      </c>
      <c r="B778" s="254"/>
      <c r="C778" s="287"/>
      <c r="D778" s="236"/>
    </row>
    <row r="779" spans="1:21" ht="21.95" customHeight="1" x14ac:dyDescent="0.2">
      <c r="A779" s="107" t="s">
        <v>76</v>
      </c>
      <c r="B779" s="168">
        <f>SUM(B774:B778)</f>
        <v>0</v>
      </c>
      <c r="C779" s="109">
        <f>SUM(C774:C778)</f>
        <v>0</v>
      </c>
      <c r="D779" s="236"/>
    </row>
    <row r="780" spans="1:21" ht="15" customHeight="1" x14ac:dyDescent="0.2">
      <c r="A780" s="235" t="s">
        <v>423</v>
      </c>
    </row>
    <row r="781" spans="1:21" s="52" customFormat="1" ht="30" customHeight="1" x14ac:dyDescent="0.2">
      <c r="A781" s="52" t="s">
        <v>468</v>
      </c>
      <c r="B781" s="498" t="s">
        <v>406</v>
      </c>
      <c r="C781" s="498"/>
      <c r="D781" s="498"/>
      <c r="E781" s="384"/>
      <c r="F781" s="384"/>
      <c r="G781" s="384"/>
      <c r="H781" s="389"/>
      <c r="I781" s="389"/>
      <c r="J781" s="389"/>
      <c r="K781" s="389"/>
      <c r="L781" s="389"/>
      <c r="M781" s="389"/>
      <c r="N781" s="389"/>
      <c r="O781" s="389"/>
      <c r="P781" s="389"/>
      <c r="Q781" s="389"/>
      <c r="R781" s="389"/>
      <c r="S781" s="389"/>
      <c r="T781" s="389"/>
      <c r="U781" s="389"/>
    </row>
    <row r="782" spans="1:21" ht="15" customHeight="1" x14ac:dyDescent="0.2">
      <c r="A782" s="52" t="s">
        <v>507</v>
      </c>
    </row>
    <row r="784" spans="1:21" ht="15" customHeight="1" x14ac:dyDescent="0.2">
      <c r="A784" s="489" t="s">
        <v>224</v>
      </c>
      <c r="B784" s="490"/>
      <c r="C784" s="490"/>
      <c r="D784" s="491"/>
    </row>
    <row r="785" spans="1:21" ht="15" customHeight="1" x14ac:dyDescent="0.2">
      <c r="A785" s="107" t="s">
        <v>10</v>
      </c>
      <c r="B785" s="492" t="s">
        <v>225</v>
      </c>
      <c r="C785" s="493"/>
      <c r="D785" s="103" t="s">
        <v>226</v>
      </c>
    </row>
    <row r="786" spans="1:21" ht="15" customHeight="1" x14ac:dyDescent="0.2">
      <c r="A786" s="352" t="s">
        <v>422</v>
      </c>
      <c r="B786" s="494"/>
      <c r="C786" s="495"/>
      <c r="D786" s="496" t="s">
        <v>227</v>
      </c>
    </row>
    <row r="787" spans="1:21" ht="24.95" customHeight="1" x14ac:dyDescent="0.2">
      <c r="A787" s="104" t="s">
        <v>467</v>
      </c>
      <c r="B787" s="105" t="s">
        <v>228</v>
      </c>
      <c r="C787" s="108" t="s">
        <v>229</v>
      </c>
      <c r="D787" s="497"/>
    </row>
    <row r="788" spans="1:21" ht="21.95" customHeight="1" x14ac:dyDescent="0.2">
      <c r="A788" s="187" t="s">
        <v>200</v>
      </c>
      <c r="B788" s="253"/>
      <c r="C788" s="285"/>
      <c r="D788" s="236"/>
    </row>
    <row r="789" spans="1:21" ht="21.95" customHeight="1" x14ac:dyDescent="0.2">
      <c r="A789" s="191" t="s">
        <v>431</v>
      </c>
      <c r="B789" s="373"/>
      <c r="C789" s="374"/>
      <c r="D789" s="236"/>
      <c r="E789" s="383"/>
    </row>
    <row r="790" spans="1:21" ht="21.95" customHeight="1" x14ac:dyDescent="0.2">
      <c r="A790" s="188" t="s">
        <v>201</v>
      </c>
      <c r="B790" s="255"/>
      <c r="C790" s="286"/>
      <c r="D790" s="236"/>
    </row>
    <row r="791" spans="1:21" ht="21.95" customHeight="1" x14ac:dyDescent="0.2">
      <c r="A791" s="191" t="s">
        <v>466</v>
      </c>
      <c r="B791" s="255"/>
      <c r="C791" s="286"/>
      <c r="D791" s="236"/>
    </row>
    <row r="792" spans="1:21" ht="21.95" customHeight="1" x14ac:dyDescent="0.2">
      <c r="A792" s="189" t="s">
        <v>233</v>
      </c>
      <c r="B792" s="254"/>
      <c r="C792" s="287"/>
      <c r="D792" s="236"/>
    </row>
    <row r="793" spans="1:21" ht="21.95" customHeight="1" x14ac:dyDescent="0.2">
      <c r="A793" s="107" t="s">
        <v>76</v>
      </c>
      <c r="B793" s="168">
        <f>SUM(B788:B792)</f>
        <v>0</v>
      </c>
      <c r="C793" s="109">
        <f>SUM(C788:C792)</f>
        <v>0</v>
      </c>
      <c r="D793" s="236"/>
    </row>
    <row r="794" spans="1:21" ht="15" customHeight="1" x14ac:dyDescent="0.2">
      <c r="A794" s="235" t="s">
        <v>423</v>
      </c>
    </row>
    <row r="795" spans="1:21" s="52" customFormat="1" ht="30" customHeight="1" x14ac:dyDescent="0.2">
      <c r="A795" s="52" t="s">
        <v>468</v>
      </c>
      <c r="B795" s="498" t="s">
        <v>406</v>
      </c>
      <c r="C795" s="498"/>
      <c r="D795" s="498"/>
      <c r="E795" s="384"/>
      <c r="F795" s="384"/>
      <c r="G795" s="384"/>
      <c r="H795" s="389"/>
      <c r="I795" s="389"/>
      <c r="J795" s="389"/>
      <c r="K795" s="389"/>
      <c r="L795" s="389"/>
      <c r="M795" s="389"/>
      <c r="N795" s="389"/>
      <c r="O795" s="389"/>
      <c r="P795" s="389"/>
      <c r="Q795" s="389"/>
      <c r="R795" s="389"/>
      <c r="S795" s="389"/>
      <c r="T795" s="389"/>
      <c r="U795" s="389"/>
    </row>
    <row r="796" spans="1:21" ht="15" customHeight="1" x14ac:dyDescent="0.2">
      <c r="A796" s="52" t="s">
        <v>507</v>
      </c>
    </row>
    <row r="798" spans="1:21" ht="15" customHeight="1" x14ac:dyDescent="0.2">
      <c r="A798" s="489" t="s">
        <v>224</v>
      </c>
      <c r="B798" s="490"/>
      <c r="C798" s="490"/>
      <c r="D798" s="491"/>
    </row>
    <row r="799" spans="1:21" ht="15" customHeight="1" x14ac:dyDescent="0.2">
      <c r="A799" s="107" t="s">
        <v>10</v>
      </c>
      <c r="B799" s="492" t="s">
        <v>225</v>
      </c>
      <c r="C799" s="493"/>
      <c r="D799" s="103" t="s">
        <v>226</v>
      </c>
    </row>
    <row r="800" spans="1:21" ht="15" customHeight="1" x14ac:dyDescent="0.2">
      <c r="A800" s="352" t="s">
        <v>422</v>
      </c>
      <c r="B800" s="494"/>
      <c r="C800" s="495"/>
      <c r="D800" s="496" t="s">
        <v>227</v>
      </c>
    </row>
    <row r="801" spans="1:21" ht="24.95" customHeight="1" x14ac:dyDescent="0.2">
      <c r="A801" s="104" t="s">
        <v>467</v>
      </c>
      <c r="B801" s="105" t="s">
        <v>228</v>
      </c>
      <c r="C801" s="108" t="s">
        <v>229</v>
      </c>
      <c r="D801" s="497"/>
    </row>
    <row r="802" spans="1:21" ht="21.95" customHeight="1" x14ac:dyDescent="0.2">
      <c r="A802" s="187" t="s">
        <v>200</v>
      </c>
      <c r="B802" s="253"/>
      <c r="C802" s="285"/>
      <c r="D802" s="236"/>
    </row>
    <row r="803" spans="1:21" ht="21.95" customHeight="1" x14ac:dyDescent="0.2">
      <c r="A803" s="191" t="s">
        <v>431</v>
      </c>
      <c r="B803" s="373"/>
      <c r="C803" s="374"/>
      <c r="D803" s="236"/>
      <c r="E803" s="383"/>
    </row>
    <row r="804" spans="1:21" ht="21.95" customHeight="1" x14ac:dyDescent="0.2">
      <c r="A804" s="188" t="s">
        <v>201</v>
      </c>
      <c r="B804" s="255"/>
      <c r="C804" s="286"/>
      <c r="D804" s="236"/>
    </row>
    <row r="805" spans="1:21" ht="21.95" customHeight="1" x14ac:dyDescent="0.2">
      <c r="A805" s="191" t="s">
        <v>466</v>
      </c>
      <c r="B805" s="255"/>
      <c r="C805" s="286"/>
      <c r="D805" s="236"/>
    </row>
    <row r="806" spans="1:21" ht="21.95" customHeight="1" x14ac:dyDescent="0.2">
      <c r="A806" s="189" t="s">
        <v>233</v>
      </c>
      <c r="B806" s="254"/>
      <c r="C806" s="287"/>
      <c r="D806" s="236"/>
    </row>
    <row r="807" spans="1:21" ht="21.95" customHeight="1" x14ac:dyDescent="0.2">
      <c r="A807" s="107" t="s">
        <v>76</v>
      </c>
      <c r="B807" s="168">
        <f>SUM(B802:B806)</f>
        <v>0</v>
      </c>
      <c r="C807" s="109">
        <f>SUM(C802:C806)</f>
        <v>0</v>
      </c>
      <c r="D807" s="236"/>
    </row>
    <row r="808" spans="1:21" ht="15" customHeight="1" x14ac:dyDescent="0.2">
      <c r="A808" s="235" t="s">
        <v>423</v>
      </c>
    </row>
    <row r="809" spans="1:21" s="52" customFormat="1" ht="30" customHeight="1" x14ac:dyDescent="0.2">
      <c r="A809" s="52" t="s">
        <v>468</v>
      </c>
      <c r="B809" s="498" t="s">
        <v>406</v>
      </c>
      <c r="C809" s="498"/>
      <c r="D809" s="498"/>
      <c r="E809" s="384"/>
      <c r="F809" s="384"/>
      <c r="G809" s="384"/>
      <c r="H809" s="389"/>
      <c r="I809" s="389"/>
      <c r="J809" s="389"/>
      <c r="K809" s="389"/>
      <c r="L809" s="389"/>
      <c r="M809" s="389"/>
      <c r="N809" s="389"/>
      <c r="O809" s="389"/>
      <c r="P809" s="389"/>
      <c r="Q809" s="389"/>
      <c r="R809" s="389"/>
      <c r="S809" s="389"/>
      <c r="T809" s="389"/>
      <c r="U809" s="389"/>
    </row>
    <row r="810" spans="1:21" ht="15" customHeight="1" x14ac:dyDescent="0.2">
      <c r="A810" s="52" t="s">
        <v>507</v>
      </c>
    </row>
    <row r="812" spans="1:21" ht="15" customHeight="1" x14ac:dyDescent="0.2">
      <c r="A812" s="489" t="s">
        <v>224</v>
      </c>
      <c r="B812" s="490"/>
      <c r="C812" s="490"/>
      <c r="D812" s="491"/>
    </row>
    <row r="813" spans="1:21" ht="15" customHeight="1" x14ac:dyDescent="0.2">
      <c r="A813" s="107" t="s">
        <v>10</v>
      </c>
      <c r="B813" s="492" t="s">
        <v>225</v>
      </c>
      <c r="C813" s="493"/>
      <c r="D813" s="103" t="s">
        <v>226</v>
      </c>
    </row>
    <row r="814" spans="1:21" ht="15" customHeight="1" x14ac:dyDescent="0.2">
      <c r="A814" s="352" t="s">
        <v>422</v>
      </c>
      <c r="B814" s="494"/>
      <c r="C814" s="495"/>
      <c r="D814" s="496" t="s">
        <v>227</v>
      </c>
    </row>
    <row r="815" spans="1:21" ht="24.95" customHeight="1" x14ac:dyDescent="0.2">
      <c r="A815" s="104" t="s">
        <v>467</v>
      </c>
      <c r="B815" s="105" t="s">
        <v>228</v>
      </c>
      <c r="C815" s="108" t="s">
        <v>229</v>
      </c>
      <c r="D815" s="497"/>
    </row>
    <row r="816" spans="1:21" ht="21.95" customHeight="1" x14ac:dyDescent="0.2">
      <c r="A816" s="187" t="s">
        <v>200</v>
      </c>
      <c r="B816" s="253"/>
      <c r="C816" s="285"/>
      <c r="D816" s="236"/>
    </row>
    <row r="817" spans="1:21" ht="21.95" customHeight="1" x14ac:dyDescent="0.2">
      <c r="A817" s="191" t="s">
        <v>431</v>
      </c>
      <c r="B817" s="373"/>
      <c r="C817" s="374"/>
      <c r="D817" s="236"/>
      <c r="E817" s="383"/>
    </row>
    <row r="818" spans="1:21" ht="21.95" customHeight="1" x14ac:dyDescent="0.2">
      <c r="A818" s="188" t="s">
        <v>201</v>
      </c>
      <c r="B818" s="255"/>
      <c r="C818" s="286"/>
      <c r="D818" s="236"/>
    </row>
    <row r="819" spans="1:21" ht="21.95" customHeight="1" x14ac:dyDescent="0.2">
      <c r="A819" s="191" t="s">
        <v>466</v>
      </c>
      <c r="B819" s="255"/>
      <c r="C819" s="286"/>
      <c r="D819" s="236"/>
    </row>
    <row r="820" spans="1:21" ht="21.95" customHeight="1" x14ac:dyDescent="0.2">
      <c r="A820" s="189" t="s">
        <v>233</v>
      </c>
      <c r="B820" s="254"/>
      <c r="C820" s="287"/>
      <c r="D820" s="236"/>
    </row>
    <row r="821" spans="1:21" ht="21.95" customHeight="1" x14ac:dyDescent="0.2">
      <c r="A821" s="107" t="s">
        <v>76</v>
      </c>
      <c r="B821" s="168">
        <f>SUM(B816:B820)</f>
        <v>0</v>
      </c>
      <c r="C821" s="109">
        <f>SUM(C816:C820)</f>
        <v>0</v>
      </c>
      <c r="D821" s="236"/>
    </row>
    <row r="822" spans="1:21" ht="15" customHeight="1" x14ac:dyDescent="0.2">
      <c r="A822" s="235" t="s">
        <v>423</v>
      </c>
    </row>
    <row r="823" spans="1:21" s="52" customFormat="1" ht="30" customHeight="1" x14ac:dyDescent="0.2">
      <c r="A823" s="52" t="s">
        <v>468</v>
      </c>
      <c r="B823" s="498" t="s">
        <v>406</v>
      </c>
      <c r="C823" s="498"/>
      <c r="D823" s="498"/>
      <c r="E823" s="384"/>
      <c r="F823" s="384"/>
      <c r="G823" s="384"/>
      <c r="H823" s="389"/>
      <c r="I823" s="389"/>
      <c r="J823" s="389"/>
      <c r="K823" s="389"/>
      <c r="L823" s="389"/>
      <c r="M823" s="389"/>
      <c r="N823" s="389"/>
      <c r="O823" s="389"/>
      <c r="P823" s="389"/>
      <c r="Q823" s="389"/>
      <c r="R823" s="389"/>
      <c r="S823" s="389"/>
      <c r="T823" s="389"/>
      <c r="U823" s="389"/>
    </row>
    <row r="824" spans="1:21" ht="15" customHeight="1" x14ac:dyDescent="0.2">
      <c r="A824" s="52" t="s">
        <v>507</v>
      </c>
    </row>
    <row r="826" spans="1:21" ht="15" customHeight="1" x14ac:dyDescent="0.2">
      <c r="A826" s="489" t="s">
        <v>224</v>
      </c>
      <c r="B826" s="490"/>
      <c r="C826" s="490"/>
      <c r="D826" s="491"/>
    </row>
    <row r="827" spans="1:21" ht="15" customHeight="1" x14ac:dyDescent="0.2">
      <c r="A827" s="107" t="s">
        <v>10</v>
      </c>
      <c r="B827" s="492" t="s">
        <v>225</v>
      </c>
      <c r="C827" s="493"/>
      <c r="D827" s="103" t="s">
        <v>226</v>
      </c>
    </row>
    <row r="828" spans="1:21" ht="15" customHeight="1" x14ac:dyDescent="0.2">
      <c r="A828" s="352" t="s">
        <v>422</v>
      </c>
      <c r="B828" s="494"/>
      <c r="C828" s="495"/>
      <c r="D828" s="496" t="s">
        <v>227</v>
      </c>
    </row>
    <row r="829" spans="1:21" ht="24.95" customHeight="1" x14ac:dyDescent="0.2">
      <c r="A829" s="104" t="s">
        <v>467</v>
      </c>
      <c r="B829" s="105" t="s">
        <v>228</v>
      </c>
      <c r="C829" s="108" t="s">
        <v>229</v>
      </c>
      <c r="D829" s="497"/>
    </row>
    <row r="830" spans="1:21" ht="21.95" customHeight="1" x14ac:dyDescent="0.2">
      <c r="A830" s="187" t="s">
        <v>200</v>
      </c>
      <c r="B830" s="253"/>
      <c r="C830" s="285"/>
      <c r="D830" s="236"/>
    </row>
    <row r="831" spans="1:21" ht="21.95" customHeight="1" x14ac:dyDescent="0.2">
      <c r="A831" s="191" t="s">
        <v>431</v>
      </c>
      <c r="B831" s="373"/>
      <c r="C831" s="374"/>
      <c r="D831" s="236"/>
      <c r="E831" s="383"/>
    </row>
    <row r="832" spans="1:21" ht="21.95" customHeight="1" x14ac:dyDescent="0.2">
      <c r="A832" s="188" t="s">
        <v>201</v>
      </c>
      <c r="B832" s="255"/>
      <c r="C832" s="286"/>
      <c r="D832" s="236"/>
    </row>
    <row r="833" spans="1:21" ht="21.95" customHeight="1" x14ac:dyDescent="0.2">
      <c r="A833" s="191" t="s">
        <v>466</v>
      </c>
      <c r="B833" s="255"/>
      <c r="C833" s="286"/>
      <c r="D833" s="236"/>
    </row>
    <row r="834" spans="1:21" ht="21.95" customHeight="1" x14ac:dyDescent="0.2">
      <c r="A834" s="189" t="s">
        <v>233</v>
      </c>
      <c r="B834" s="254"/>
      <c r="C834" s="287"/>
      <c r="D834" s="236"/>
    </row>
    <row r="835" spans="1:21" ht="21.95" customHeight="1" x14ac:dyDescent="0.2">
      <c r="A835" s="107" t="s">
        <v>76</v>
      </c>
      <c r="B835" s="168">
        <f>SUM(B830:B834)</f>
        <v>0</v>
      </c>
      <c r="C835" s="109">
        <f>SUM(C830:C834)</f>
        <v>0</v>
      </c>
      <c r="D835" s="236"/>
    </row>
    <row r="836" spans="1:21" ht="15" customHeight="1" x14ac:dyDescent="0.2">
      <c r="A836" s="235" t="s">
        <v>423</v>
      </c>
    </row>
    <row r="837" spans="1:21" s="52" customFormat="1" ht="30" customHeight="1" x14ac:dyDescent="0.2">
      <c r="A837" s="52" t="s">
        <v>468</v>
      </c>
      <c r="B837" s="498" t="s">
        <v>406</v>
      </c>
      <c r="C837" s="498"/>
      <c r="D837" s="498"/>
      <c r="E837" s="384"/>
      <c r="F837" s="384"/>
      <c r="G837" s="384"/>
      <c r="H837" s="389"/>
      <c r="I837" s="389"/>
      <c r="J837" s="389"/>
      <c r="K837" s="389"/>
      <c r="L837" s="389"/>
      <c r="M837" s="389"/>
      <c r="N837" s="389"/>
      <c r="O837" s="389"/>
      <c r="P837" s="389"/>
      <c r="Q837" s="389"/>
      <c r="R837" s="389"/>
      <c r="S837" s="389"/>
      <c r="T837" s="389"/>
      <c r="U837" s="389"/>
    </row>
    <row r="838" spans="1:21" ht="15" customHeight="1" x14ac:dyDescent="0.2">
      <c r="A838" s="52" t="s">
        <v>507</v>
      </c>
    </row>
    <row r="839" spans="1:21" x14ac:dyDescent="0.2">
      <c r="A839" s="397"/>
    </row>
    <row r="840" spans="1:21" x14ac:dyDescent="0.2">
      <c r="A840" s="397"/>
    </row>
    <row r="841" spans="1:21" x14ac:dyDescent="0.2">
      <c r="A841" s="397"/>
    </row>
    <row r="842" spans="1:21" x14ac:dyDescent="0.2">
      <c r="A842" s="397"/>
    </row>
    <row r="843" spans="1:21" x14ac:dyDescent="0.2">
      <c r="A843" s="397"/>
    </row>
    <row r="844" spans="1:21" x14ac:dyDescent="0.2">
      <c r="A844" s="397"/>
    </row>
    <row r="845" spans="1:21" x14ac:dyDescent="0.2">
      <c r="A845" s="397"/>
    </row>
    <row r="846" spans="1:21" x14ac:dyDescent="0.2">
      <c r="A846" s="397"/>
    </row>
    <row r="847" spans="1:21" x14ac:dyDescent="0.2">
      <c r="A847" s="397"/>
    </row>
    <row r="848" spans="1:21" x14ac:dyDescent="0.2">
      <c r="A848" s="397"/>
    </row>
    <row r="849" spans="1:1" x14ac:dyDescent="0.2">
      <c r="A849" s="397"/>
    </row>
    <row r="850" spans="1:1" x14ac:dyDescent="0.2">
      <c r="A850" s="397"/>
    </row>
    <row r="851" spans="1:1" x14ac:dyDescent="0.2">
      <c r="A851" s="397"/>
    </row>
    <row r="852" spans="1:1" x14ac:dyDescent="0.2">
      <c r="A852" s="397"/>
    </row>
    <row r="853" spans="1:1" x14ac:dyDescent="0.2">
      <c r="A853" s="397"/>
    </row>
    <row r="854" spans="1:1" x14ac:dyDescent="0.2">
      <c r="A854" s="397"/>
    </row>
    <row r="855" spans="1:1" x14ac:dyDescent="0.2">
      <c r="A855" s="397"/>
    </row>
    <row r="856" spans="1:1" x14ac:dyDescent="0.2">
      <c r="A856" s="397"/>
    </row>
    <row r="857" spans="1:1" x14ac:dyDescent="0.2">
      <c r="A857" s="397"/>
    </row>
    <row r="858" spans="1:1" x14ac:dyDescent="0.2">
      <c r="A858" s="397"/>
    </row>
    <row r="859" spans="1:1" x14ac:dyDescent="0.2">
      <c r="A859" s="397"/>
    </row>
    <row r="860" spans="1:1" x14ac:dyDescent="0.2">
      <c r="A860" s="397"/>
    </row>
    <row r="861" spans="1:1" x14ac:dyDescent="0.2">
      <c r="A861" s="397"/>
    </row>
    <row r="862" spans="1:1" x14ac:dyDescent="0.2">
      <c r="A862" s="397"/>
    </row>
    <row r="863" spans="1:1" x14ac:dyDescent="0.2">
      <c r="A863" s="397"/>
    </row>
    <row r="864" spans="1:1" x14ac:dyDescent="0.2">
      <c r="A864" s="397"/>
    </row>
    <row r="865" spans="1:1" x14ac:dyDescent="0.2">
      <c r="A865" s="397"/>
    </row>
    <row r="866" spans="1:1" x14ac:dyDescent="0.2">
      <c r="A866" s="397"/>
    </row>
    <row r="867" spans="1:1" x14ac:dyDescent="0.2">
      <c r="A867" s="397"/>
    </row>
    <row r="868" spans="1:1" x14ac:dyDescent="0.2">
      <c r="A868" s="397"/>
    </row>
    <row r="869" spans="1:1" x14ac:dyDescent="0.2">
      <c r="A869" s="397"/>
    </row>
    <row r="870" spans="1:1" x14ac:dyDescent="0.2">
      <c r="A870" s="397"/>
    </row>
    <row r="871" spans="1:1" x14ac:dyDescent="0.2">
      <c r="A871" s="397"/>
    </row>
    <row r="872" spans="1:1" x14ac:dyDescent="0.2">
      <c r="A872" s="397"/>
    </row>
    <row r="873" spans="1:1" x14ac:dyDescent="0.2">
      <c r="A873" s="397"/>
    </row>
    <row r="874" spans="1:1" x14ac:dyDescent="0.2">
      <c r="A874" s="397"/>
    </row>
    <row r="875" spans="1:1" x14ac:dyDescent="0.2">
      <c r="A875" s="397"/>
    </row>
    <row r="876" spans="1:1" x14ac:dyDescent="0.2">
      <c r="A876" s="397"/>
    </row>
    <row r="877" spans="1:1" x14ac:dyDescent="0.2">
      <c r="A877" s="397"/>
    </row>
    <row r="878" spans="1:1" x14ac:dyDescent="0.2">
      <c r="A878" s="397"/>
    </row>
    <row r="879" spans="1:1" x14ac:dyDescent="0.2">
      <c r="A879" s="397"/>
    </row>
    <row r="880" spans="1:1" x14ac:dyDescent="0.2">
      <c r="A880" s="397"/>
    </row>
    <row r="881" spans="1:1" x14ac:dyDescent="0.2">
      <c r="A881" s="397"/>
    </row>
    <row r="882" spans="1:1" x14ac:dyDescent="0.2">
      <c r="A882" s="397"/>
    </row>
    <row r="883" spans="1:1" x14ac:dyDescent="0.2">
      <c r="A883" s="397"/>
    </row>
    <row r="884" spans="1:1" x14ac:dyDescent="0.2">
      <c r="A884" s="397"/>
    </row>
    <row r="885" spans="1:1" x14ac:dyDescent="0.2">
      <c r="A885" s="397"/>
    </row>
    <row r="886" spans="1:1" x14ac:dyDescent="0.2">
      <c r="A886" s="397"/>
    </row>
    <row r="887" spans="1:1" x14ac:dyDescent="0.2">
      <c r="A887" s="397"/>
    </row>
    <row r="888" spans="1:1" x14ac:dyDescent="0.2">
      <c r="A888" s="397"/>
    </row>
    <row r="889" spans="1:1" x14ac:dyDescent="0.2">
      <c r="A889" s="397"/>
    </row>
    <row r="890" spans="1:1" x14ac:dyDescent="0.2">
      <c r="A890" s="397"/>
    </row>
    <row r="891" spans="1:1" x14ac:dyDescent="0.2">
      <c r="A891" s="397"/>
    </row>
    <row r="892" spans="1:1" x14ac:dyDescent="0.2">
      <c r="A892" s="397"/>
    </row>
    <row r="893" spans="1:1" x14ac:dyDescent="0.2">
      <c r="A893" s="397"/>
    </row>
    <row r="894" spans="1:1" x14ac:dyDescent="0.2">
      <c r="A894" s="397"/>
    </row>
    <row r="895" spans="1:1" x14ac:dyDescent="0.2">
      <c r="A895" s="397"/>
    </row>
    <row r="896" spans="1:1" x14ac:dyDescent="0.2">
      <c r="A896" s="397"/>
    </row>
    <row r="897" spans="1:1" x14ac:dyDescent="0.2">
      <c r="A897" s="397"/>
    </row>
    <row r="898" spans="1:1" x14ac:dyDescent="0.2">
      <c r="A898" s="397"/>
    </row>
    <row r="899" spans="1:1" x14ac:dyDescent="0.2">
      <c r="A899" s="397"/>
    </row>
    <row r="900" spans="1:1" x14ac:dyDescent="0.2">
      <c r="A900" s="382" t="s">
        <v>523</v>
      </c>
    </row>
    <row r="901" spans="1:1" x14ac:dyDescent="0.2">
      <c r="A901" s="382" t="s">
        <v>524</v>
      </c>
    </row>
    <row r="902" spans="1:1" x14ac:dyDescent="0.2">
      <c r="A902" s="382" t="s">
        <v>525</v>
      </c>
    </row>
    <row r="903" spans="1:1" x14ac:dyDescent="0.2">
      <c r="A903" s="382" t="s">
        <v>452</v>
      </c>
    </row>
    <row r="904" spans="1:1" x14ac:dyDescent="0.2">
      <c r="A904" s="382" t="s">
        <v>526</v>
      </c>
    </row>
    <row r="905" spans="1:1" x14ac:dyDescent="0.2">
      <c r="A905" s="382" t="s">
        <v>527</v>
      </c>
    </row>
    <row r="906" spans="1:1" x14ac:dyDescent="0.2">
      <c r="A906" s="382" t="s">
        <v>528</v>
      </c>
    </row>
    <row r="907" spans="1:1" x14ac:dyDescent="0.2">
      <c r="A907" s="382" t="s">
        <v>529</v>
      </c>
    </row>
    <row r="908" spans="1:1" x14ac:dyDescent="0.2">
      <c r="A908" s="382" t="s">
        <v>530</v>
      </c>
    </row>
    <row r="909" spans="1:1" x14ac:dyDescent="0.2">
      <c r="A909" s="382" t="s">
        <v>531</v>
      </c>
    </row>
    <row r="910" spans="1:1" x14ac:dyDescent="0.2">
      <c r="A910" s="382" t="s">
        <v>532</v>
      </c>
    </row>
    <row r="911" spans="1:1" x14ac:dyDescent="0.2">
      <c r="A911" s="382" t="s">
        <v>533</v>
      </c>
    </row>
    <row r="912" spans="1:1" x14ac:dyDescent="0.2">
      <c r="A912" s="382" t="s">
        <v>534</v>
      </c>
    </row>
    <row r="913" spans="1:1" x14ac:dyDescent="0.2">
      <c r="A913" s="382" t="s">
        <v>535</v>
      </c>
    </row>
    <row r="914" spans="1:1" x14ac:dyDescent="0.2">
      <c r="A914" s="382" t="s">
        <v>536</v>
      </c>
    </row>
    <row r="915" spans="1:1" x14ac:dyDescent="0.2">
      <c r="A915" s="382" t="s">
        <v>537</v>
      </c>
    </row>
    <row r="916" spans="1:1" x14ac:dyDescent="0.2">
      <c r="A916" s="382" t="s">
        <v>538</v>
      </c>
    </row>
    <row r="917" spans="1:1" x14ac:dyDescent="0.2">
      <c r="A917" s="382" t="s">
        <v>453</v>
      </c>
    </row>
    <row r="918" spans="1:1" x14ac:dyDescent="0.2">
      <c r="A918" s="382" t="s">
        <v>539</v>
      </c>
    </row>
    <row r="919" spans="1:1" x14ac:dyDescent="0.2">
      <c r="A919" s="382" t="s">
        <v>540</v>
      </c>
    </row>
    <row r="920" spans="1:1" x14ac:dyDescent="0.2">
      <c r="A920" s="382" t="s">
        <v>541</v>
      </c>
    </row>
    <row r="921" spans="1:1" x14ac:dyDescent="0.2">
      <c r="A921" s="382" t="s">
        <v>542</v>
      </c>
    </row>
    <row r="922" spans="1:1" x14ac:dyDescent="0.2">
      <c r="A922" s="382" t="s">
        <v>543</v>
      </c>
    </row>
    <row r="923" spans="1:1" x14ac:dyDescent="0.2">
      <c r="A923" s="382" t="s">
        <v>544</v>
      </c>
    </row>
    <row r="924" spans="1:1" x14ac:dyDescent="0.2">
      <c r="A924" s="382" t="s">
        <v>545</v>
      </c>
    </row>
    <row r="925" spans="1:1" x14ac:dyDescent="0.2">
      <c r="A925" s="382" t="s">
        <v>546</v>
      </c>
    </row>
    <row r="926" spans="1:1" x14ac:dyDescent="0.2">
      <c r="A926" s="382" t="s">
        <v>547</v>
      </c>
    </row>
    <row r="927" spans="1:1" x14ac:dyDescent="0.2">
      <c r="A927" s="382" t="s">
        <v>548</v>
      </c>
    </row>
    <row r="928" spans="1:1" x14ac:dyDescent="0.2">
      <c r="A928" s="382" t="s">
        <v>549</v>
      </c>
    </row>
    <row r="929" spans="1:1" x14ac:dyDescent="0.2">
      <c r="A929" s="397"/>
    </row>
    <row r="930" spans="1:1" x14ac:dyDescent="0.2">
      <c r="A930" s="397"/>
    </row>
    <row r="931" spans="1:1" x14ac:dyDescent="0.2">
      <c r="A931" s="397"/>
    </row>
    <row r="932" spans="1:1" x14ac:dyDescent="0.2">
      <c r="A932" s="397"/>
    </row>
    <row r="933" spans="1:1" x14ac:dyDescent="0.2">
      <c r="A933" s="397"/>
    </row>
    <row r="934" spans="1:1" x14ac:dyDescent="0.2">
      <c r="A934" s="397"/>
    </row>
    <row r="935" spans="1:1" x14ac:dyDescent="0.2">
      <c r="A935" s="397"/>
    </row>
    <row r="936" spans="1:1" x14ac:dyDescent="0.2">
      <c r="A936" s="397"/>
    </row>
    <row r="937" spans="1:1" x14ac:dyDescent="0.2">
      <c r="A937" s="397"/>
    </row>
    <row r="938" spans="1:1" x14ac:dyDescent="0.2">
      <c r="A938" s="397"/>
    </row>
    <row r="939" spans="1:1" x14ac:dyDescent="0.2">
      <c r="A939" s="397"/>
    </row>
    <row r="940" spans="1:1" x14ac:dyDescent="0.2">
      <c r="A940" s="397"/>
    </row>
    <row r="941" spans="1:1" x14ac:dyDescent="0.2">
      <c r="A941" s="397"/>
    </row>
    <row r="942" spans="1:1" x14ac:dyDescent="0.2">
      <c r="A942" s="397"/>
    </row>
    <row r="943" spans="1:1" x14ac:dyDescent="0.2">
      <c r="A943" s="397"/>
    </row>
    <row r="944" spans="1:1" x14ac:dyDescent="0.2">
      <c r="A944" s="397"/>
    </row>
    <row r="945" spans="1:1" x14ac:dyDescent="0.2">
      <c r="A945" s="397"/>
    </row>
    <row r="946" spans="1:1" x14ac:dyDescent="0.2">
      <c r="A946" s="397"/>
    </row>
    <row r="947" spans="1:1" x14ac:dyDescent="0.2">
      <c r="A947" s="397"/>
    </row>
    <row r="948" spans="1:1" x14ac:dyDescent="0.2">
      <c r="A948" s="397"/>
    </row>
    <row r="949" spans="1:1" x14ac:dyDescent="0.2">
      <c r="A949" s="397"/>
    </row>
    <row r="950" spans="1:1" x14ac:dyDescent="0.2">
      <c r="A950" s="397"/>
    </row>
    <row r="951" spans="1:1" x14ac:dyDescent="0.2">
      <c r="A951" s="397"/>
    </row>
    <row r="952" spans="1:1" x14ac:dyDescent="0.2">
      <c r="A952" s="397"/>
    </row>
    <row r="953" spans="1:1" x14ac:dyDescent="0.2">
      <c r="A953" s="397"/>
    </row>
    <row r="954" spans="1:1" x14ac:dyDescent="0.2">
      <c r="A954" s="397"/>
    </row>
    <row r="955" spans="1:1" x14ac:dyDescent="0.2">
      <c r="A955" s="397"/>
    </row>
    <row r="956" spans="1:1" x14ac:dyDescent="0.2">
      <c r="A956" s="397"/>
    </row>
    <row r="957" spans="1:1" x14ac:dyDescent="0.2">
      <c r="A957" s="397"/>
    </row>
    <row r="958" spans="1:1" x14ac:dyDescent="0.2">
      <c r="A958" s="397"/>
    </row>
    <row r="959" spans="1:1" x14ac:dyDescent="0.2">
      <c r="A959" s="397"/>
    </row>
    <row r="960" spans="1:1" x14ac:dyDescent="0.2">
      <c r="A960" s="397"/>
    </row>
    <row r="961" spans="1:1" x14ac:dyDescent="0.2">
      <c r="A961" s="397"/>
    </row>
    <row r="962" spans="1:1" x14ac:dyDescent="0.2">
      <c r="A962" s="397"/>
    </row>
    <row r="963" spans="1:1" x14ac:dyDescent="0.2">
      <c r="A963" s="397"/>
    </row>
    <row r="964" spans="1:1" x14ac:dyDescent="0.2">
      <c r="A964" s="397"/>
    </row>
    <row r="965" spans="1:1" x14ac:dyDescent="0.2">
      <c r="A965" s="397"/>
    </row>
    <row r="966" spans="1:1" x14ac:dyDescent="0.2">
      <c r="A966" s="397"/>
    </row>
    <row r="967" spans="1:1" x14ac:dyDescent="0.2">
      <c r="A967" s="397"/>
    </row>
    <row r="968" spans="1:1" x14ac:dyDescent="0.2">
      <c r="A968" s="397"/>
    </row>
    <row r="969" spans="1:1" x14ac:dyDescent="0.2">
      <c r="A969" s="397"/>
    </row>
    <row r="970" spans="1:1" x14ac:dyDescent="0.2">
      <c r="A970" s="397"/>
    </row>
    <row r="971" spans="1:1" x14ac:dyDescent="0.2">
      <c r="A971" s="397"/>
    </row>
    <row r="972" spans="1:1" x14ac:dyDescent="0.2">
      <c r="A972" s="397"/>
    </row>
    <row r="973" spans="1:1" x14ac:dyDescent="0.2">
      <c r="A973" s="397"/>
    </row>
    <row r="974" spans="1:1" x14ac:dyDescent="0.2">
      <c r="A974" s="397"/>
    </row>
    <row r="975" spans="1:1" x14ac:dyDescent="0.2">
      <c r="A975" s="397"/>
    </row>
    <row r="976" spans="1:1" x14ac:dyDescent="0.2">
      <c r="A976" s="397"/>
    </row>
    <row r="977" spans="1:1" x14ac:dyDescent="0.2">
      <c r="A977" s="397"/>
    </row>
    <row r="978" spans="1:1" x14ac:dyDescent="0.2">
      <c r="A978" s="397"/>
    </row>
    <row r="979" spans="1:1" x14ac:dyDescent="0.2">
      <c r="A979" s="397"/>
    </row>
    <row r="980" spans="1:1" x14ac:dyDescent="0.2">
      <c r="A980" s="397"/>
    </row>
    <row r="981" spans="1:1" x14ac:dyDescent="0.2">
      <c r="A981" s="397"/>
    </row>
    <row r="982" spans="1:1" x14ac:dyDescent="0.2">
      <c r="A982" s="397"/>
    </row>
    <row r="983" spans="1:1" x14ac:dyDescent="0.2">
      <c r="A983" s="397"/>
    </row>
    <row r="984" spans="1:1" x14ac:dyDescent="0.2">
      <c r="A984" s="397"/>
    </row>
    <row r="985" spans="1:1" x14ac:dyDescent="0.2">
      <c r="A985" s="397"/>
    </row>
    <row r="986" spans="1:1" x14ac:dyDescent="0.2">
      <c r="A986" s="397"/>
    </row>
    <row r="987" spans="1:1" x14ac:dyDescent="0.2">
      <c r="A987" s="397"/>
    </row>
    <row r="988" spans="1:1" x14ac:dyDescent="0.2">
      <c r="A988" s="397"/>
    </row>
    <row r="989" spans="1:1" x14ac:dyDescent="0.2">
      <c r="A989" s="397"/>
    </row>
    <row r="990" spans="1:1" x14ac:dyDescent="0.2">
      <c r="A990" s="397"/>
    </row>
    <row r="991" spans="1:1" x14ac:dyDescent="0.2">
      <c r="A991" s="397"/>
    </row>
    <row r="992" spans="1:1" x14ac:dyDescent="0.2">
      <c r="A992" s="397"/>
    </row>
    <row r="993" spans="1:1" x14ac:dyDescent="0.2">
      <c r="A993" s="397"/>
    </row>
    <row r="994" spans="1:1" x14ac:dyDescent="0.2">
      <c r="A994" s="397"/>
    </row>
    <row r="995" spans="1:1" x14ac:dyDescent="0.2">
      <c r="A995" s="397"/>
    </row>
    <row r="996" spans="1:1" x14ac:dyDescent="0.2">
      <c r="A996" s="397"/>
    </row>
    <row r="997" spans="1:1" x14ac:dyDescent="0.2">
      <c r="A997" s="397"/>
    </row>
    <row r="998" spans="1:1" x14ac:dyDescent="0.2">
      <c r="A998" s="397"/>
    </row>
    <row r="999" spans="1:1" x14ac:dyDescent="0.2">
      <c r="A999" s="397"/>
    </row>
    <row r="1000" spans="1:1" x14ac:dyDescent="0.2">
      <c r="A1000" s="397"/>
    </row>
    <row r="1001" spans="1:1" x14ac:dyDescent="0.2">
      <c r="A1001" s="397"/>
    </row>
    <row r="1002" spans="1:1" x14ac:dyDescent="0.2">
      <c r="A1002" s="397"/>
    </row>
    <row r="1003" spans="1:1" x14ac:dyDescent="0.2">
      <c r="A1003" s="397"/>
    </row>
    <row r="1004" spans="1:1" x14ac:dyDescent="0.2">
      <c r="A1004" s="397"/>
    </row>
    <row r="1005" spans="1:1" x14ac:dyDescent="0.2">
      <c r="A1005" s="397"/>
    </row>
    <row r="1006" spans="1:1" x14ac:dyDescent="0.2">
      <c r="A1006" s="397"/>
    </row>
    <row r="1007" spans="1:1" x14ac:dyDescent="0.2">
      <c r="A1007" s="397"/>
    </row>
    <row r="1008" spans="1:1" x14ac:dyDescent="0.2">
      <c r="A1008" s="397"/>
    </row>
    <row r="1009" spans="1:1" x14ac:dyDescent="0.2">
      <c r="A1009" s="397"/>
    </row>
    <row r="1010" spans="1:1" x14ac:dyDescent="0.2">
      <c r="A1010" s="397"/>
    </row>
    <row r="1011" spans="1:1" x14ac:dyDescent="0.2">
      <c r="A1011" s="397"/>
    </row>
    <row r="1012" spans="1:1" x14ac:dyDescent="0.2">
      <c r="A1012" s="397"/>
    </row>
    <row r="1013" spans="1:1" x14ac:dyDescent="0.2">
      <c r="A1013" s="397"/>
    </row>
    <row r="1014" spans="1:1" x14ac:dyDescent="0.2">
      <c r="A1014" s="397"/>
    </row>
    <row r="1015" spans="1:1" x14ac:dyDescent="0.2">
      <c r="A1015" s="397"/>
    </row>
    <row r="1016" spans="1:1" x14ac:dyDescent="0.2">
      <c r="A1016" s="397"/>
    </row>
    <row r="1017" spans="1:1" x14ac:dyDescent="0.2">
      <c r="A1017" s="397"/>
    </row>
    <row r="1018" spans="1:1" x14ac:dyDescent="0.2">
      <c r="A1018" s="397"/>
    </row>
    <row r="1019" spans="1:1" x14ac:dyDescent="0.2">
      <c r="A1019" s="397"/>
    </row>
    <row r="1020" spans="1:1" x14ac:dyDescent="0.2">
      <c r="A1020" s="397"/>
    </row>
    <row r="1021" spans="1:1" x14ac:dyDescent="0.2">
      <c r="A1021" s="397"/>
    </row>
    <row r="1022" spans="1:1" x14ac:dyDescent="0.2">
      <c r="A1022" s="397"/>
    </row>
    <row r="1023" spans="1:1" x14ac:dyDescent="0.2">
      <c r="A1023" s="397"/>
    </row>
    <row r="1024" spans="1:1" x14ac:dyDescent="0.2">
      <c r="A1024" s="397"/>
    </row>
    <row r="1025" spans="1:1" x14ac:dyDescent="0.2">
      <c r="A1025" s="397"/>
    </row>
    <row r="1026" spans="1:1" x14ac:dyDescent="0.2">
      <c r="A1026" s="397"/>
    </row>
    <row r="1027" spans="1:1" x14ac:dyDescent="0.2">
      <c r="A1027" s="397"/>
    </row>
    <row r="1028" spans="1:1" x14ac:dyDescent="0.2">
      <c r="A1028" s="397"/>
    </row>
    <row r="1029" spans="1:1" x14ac:dyDescent="0.2">
      <c r="A1029" s="397"/>
    </row>
    <row r="1030" spans="1:1" x14ac:dyDescent="0.2">
      <c r="A1030" s="397"/>
    </row>
    <row r="1031" spans="1:1" x14ac:dyDescent="0.2">
      <c r="A1031" s="397"/>
    </row>
    <row r="1032" spans="1:1" x14ac:dyDescent="0.2">
      <c r="A1032" s="397"/>
    </row>
    <row r="1033" spans="1:1" x14ac:dyDescent="0.2">
      <c r="A1033" s="397"/>
    </row>
    <row r="1034" spans="1:1" x14ac:dyDescent="0.2">
      <c r="A1034" s="397"/>
    </row>
    <row r="1035" spans="1:1" x14ac:dyDescent="0.2">
      <c r="A1035" s="397"/>
    </row>
    <row r="1036" spans="1:1" x14ac:dyDescent="0.2">
      <c r="A1036" s="397"/>
    </row>
    <row r="1037" spans="1:1" x14ac:dyDescent="0.2">
      <c r="A1037" s="397"/>
    </row>
    <row r="1038" spans="1:1" x14ac:dyDescent="0.2">
      <c r="A1038" s="397"/>
    </row>
    <row r="1039" spans="1:1" x14ac:dyDescent="0.2">
      <c r="A1039" s="397"/>
    </row>
    <row r="1040" spans="1:1" x14ac:dyDescent="0.2">
      <c r="A1040" s="397"/>
    </row>
    <row r="1041" spans="1:1" x14ac:dyDescent="0.2">
      <c r="A1041" s="397"/>
    </row>
    <row r="1042" spans="1:1" x14ac:dyDescent="0.2">
      <c r="A1042" s="397"/>
    </row>
    <row r="1043" spans="1:1" x14ac:dyDescent="0.2">
      <c r="A1043" s="397"/>
    </row>
    <row r="1044" spans="1:1" x14ac:dyDescent="0.2">
      <c r="A1044" s="397"/>
    </row>
    <row r="1045" spans="1:1" x14ac:dyDescent="0.2">
      <c r="A1045" s="397"/>
    </row>
    <row r="1046" spans="1:1" x14ac:dyDescent="0.2">
      <c r="A1046" s="397"/>
    </row>
    <row r="1047" spans="1:1" x14ac:dyDescent="0.2">
      <c r="A1047" s="397"/>
    </row>
    <row r="1048" spans="1:1" x14ac:dyDescent="0.2">
      <c r="A1048" s="397"/>
    </row>
    <row r="1049" spans="1:1" x14ac:dyDescent="0.2">
      <c r="A1049" s="397"/>
    </row>
    <row r="1050" spans="1:1" x14ac:dyDescent="0.2">
      <c r="A1050" s="397"/>
    </row>
    <row r="1051" spans="1:1" x14ac:dyDescent="0.2">
      <c r="A1051" s="397"/>
    </row>
    <row r="1052" spans="1:1" x14ac:dyDescent="0.2">
      <c r="A1052" s="397"/>
    </row>
    <row r="1053" spans="1:1" x14ac:dyDescent="0.2">
      <c r="A1053" s="397"/>
    </row>
    <row r="1054" spans="1:1" x14ac:dyDescent="0.2">
      <c r="A1054" s="397"/>
    </row>
    <row r="1055" spans="1:1" x14ac:dyDescent="0.2">
      <c r="A1055" s="397"/>
    </row>
    <row r="1056" spans="1:1" x14ac:dyDescent="0.2">
      <c r="A1056" s="397"/>
    </row>
    <row r="1057" spans="1:1" x14ac:dyDescent="0.2">
      <c r="A1057" s="397"/>
    </row>
    <row r="1058" spans="1:1" x14ac:dyDescent="0.2">
      <c r="A1058" s="397"/>
    </row>
    <row r="1059" spans="1:1" x14ac:dyDescent="0.2">
      <c r="A1059" s="397"/>
    </row>
    <row r="1060" spans="1:1" x14ac:dyDescent="0.2">
      <c r="A1060" s="397"/>
    </row>
    <row r="1061" spans="1:1" x14ac:dyDescent="0.2">
      <c r="A1061" s="397"/>
    </row>
    <row r="1062" spans="1:1" x14ac:dyDescent="0.2">
      <c r="A1062" s="397"/>
    </row>
    <row r="1063" spans="1:1" x14ac:dyDescent="0.2">
      <c r="A1063" s="397"/>
    </row>
    <row r="1064" spans="1:1" x14ac:dyDescent="0.2">
      <c r="A1064" s="397"/>
    </row>
    <row r="1065" spans="1:1" x14ac:dyDescent="0.2">
      <c r="A1065" s="397"/>
    </row>
    <row r="1066" spans="1:1" x14ac:dyDescent="0.2">
      <c r="A1066" s="397"/>
    </row>
    <row r="1067" spans="1:1" x14ac:dyDescent="0.2">
      <c r="A1067" s="397"/>
    </row>
    <row r="1068" spans="1:1" x14ac:dyDescent="0.2">
      <c r="A1068" s="397"/>
    </row>
    <row r="1069" spans="1:1" x14ac:dyDescent="0.2">
      <c r="A1069" s="397"/>
    </row>
    <row r="1070" spans="1:1" x14ac:dyDescent="0.2">
      <c r="A1070" s="397"/>
    </row>
    <row r="1071" spans="1:1" x14ac:dyDescent="0.2">
      <c r="A1071" s="397"/>
    </row>
    <row r="1072" spans="1:1" x14ac:dyDescent="0.2">
      <c r="A1072" s="397"/>
    </row>
    <row r="1073" spans="1:1" x14ac:dyDescent="0.2">
      <c r="A1073" s="397"/>
    </row>
    <row r="1074" spans="1:1" x14ac:dyDescent="0.2">
      <c r="A1074" s="397"/>
    </row>
    <row r="1075" spans="1:1" x14ac:dyDescent="0.2">
      <c r="A1075" s="397"/>
    </row>
    <row r="1076" spans="1:1" x14ac:dyDescent="0.2">
      <c r="A1076" s="397"/>
    </row>
    <row r="1077" spans="1:1" x14ac:dyDescent="0.2">
      <c r="A1077" s="397"/>
    </row>
    <row r="1078" spans="1:1" x14ac:dyDescent="0.2">
      <c r="A1078" s="397"/>
    </row>
    <row r="1079" spans="1:1" x14ac:dyDescent="0.2">
      <c r="A1079" s="397"/>
    </row>
    <row r="1080" spans="1:1" x14ac:dyDescent="0.2">
      <c r="A1080" s="397"/>
    </row>
    <row r="1081" spans="1:1" x14ac:dyDescent="0.2">
      <c r="A1081" s="397"/>
    </row>
    <row r="1082" spans="1:1" x14ac:dyDescent="0.2">
      <c r="A1082" s="397"/>
    </row>
    <row r="1083" spans="1:1" x14ac:dyDescent="0.2">
      <c r="A1083" s="397"/>
    </row>
    <row r="1084" spans="1:1" x14ac:dyDescent="0.2">
      <c r="A1084" s="397"/>
    </row>
    <row r="1085" spans="1:1" x14ac:dyDescent="0.2">
      <c r="A1085" s="397"/>
    </row>
    <row r="1086" spans="1:1" x14ac:dyDescent="0.2">
      <c r="A1086" s="397"/>
    </row>
    <row r="1087" spans="1:1" x14ac:dyDescent="0.2">
      <c r="A1087" s="397"/>
    </row>
    <row r="1088" spans="1:1" x14ac:dyDescent="0.2">
      <c r="A1088" s="397"/>
    </row>
    <row r="1089" spans="1:1" x14ac:dyDescent="0.2">
      <c r="A1089" s="397"/>
    </row>
    <row r="1090" spans="1:1" x14ac:dyDescent="0.2">
      <c r="A1090" s="397"/>
    </row>
    <row r="1091" spans="1:1" x14ac:dyDescent="0.2">
      <c r="A1091" s="397"/>
    </row>
    <row r="1092" spans="1:1" x14ac:dyDescent="0.2">
      <c r="A1092" s="397"/>
    </row>
    <row r="1093" spans="1:1" x14ac:dyDescent="0.2">
      <c r="A1093" s="397"/>
    </row>
    <row r="1094" spans="1:1" x14ac:dyDescent="0.2">
      <c r="A1094" s="397"/>
    </row>
    <row r="1095" spans="1:1" x14ac:dyDescent="0.2">
      <c r="A1095" s="397"/>
    </row>
    <row r="1096" spans="1:1" x14ac:dyDescent="0.2">
      <c r="A1096" s="397"/>
    </row>
    <row r="1097" spans="1:1" x14ac:dyDescent="0.2">
      <c r="A1097" s="397"/>
    </row>
    <row r="1098" spans="1:1" x14ac:dyDescent="0.2">
      <c r="A1098" s="397"/>
    </row>
    <row r="1099" spans="1:1" x14ac:dyDescent="0.2">
      <c r="A1099" s="397"/>
    </row>
    <row r="1100" spans="1:1" x14ac:dyDescent="0.2">
      <c r="A1100" s="397"/>
    </row>
    <row r="1101" spans="1:1" x14ac:dyDescent="0.2">
      <c r="A1101" s="397"/>
    </row>
    <row r="1102" spans="1:1" x14ac:dyDescent="0.2">
      <c r="A1102" s="397"/>
    </row>
    <row r="1103" spans="1:1" x14ac:dyDescent="0.2">
      <c r="A1103" s="397"/>
    </row>
    <row r="1104" spans="1:1" x14ac:dyDescent="0.2">
      <c r="A1104" s="397"/>
    </row>
    <row r="1105" spans="1:1" x14ac:dyDescent="0.2">
      <c r="A1105" s="397"/>
    </row>
    <row r="1106" spans="1:1" x14ac:dyDescent="0.2">
      <c r="A1106" s="397"/>
    </row>
    <row r="1107" spans="1:1" x14ac:dyDescent="0.2">
      <c r="A1107" s="397"/>
    </row>
    <row r="1108" spans="1:1" x14ac:dyDescent="0.2">
      <c r="A1108" s="397"/>
    </row>
    <row r="1109" spans="1:1" x14ac:dyDescent="0.2">
      <c r="A1109" s="397"/>
    </row>
    <row r="1110" spans="1:1" x14ac:dyDescent="0.2">
      <c r="A1110" s="397"/>
    </row>
    <row r="1111" spans="1:1" x14ac:dyDescent="0.2">
      <c r="A1111" s="397"/>
    </row>
    <row r="1112" spans="1:1" x14ac:dyDescent="0.2">
      <c r="A1112" s="397"/>
    </row>
    <row r="1113" spans="1:1" x14ac:dyDescent="0.2">
      <c r="A1113" s="397"/>
    </row>
    <row r="1114" spans="1:1" x14ac:dyDescent="0.2">
      <c r="A1114" s="397"/>
    </row>
    <row r="1115" spans="1:1" x14ac:dyDescent="0.2">
      <c r="A1115" s="397"/>
    </row>
    <row r="1116" spans="1:1" x14ac:dyDescent="0.2">
      <c r="A1116" s="397"/>
    </row>
    <row r="1117" spans="1:1" x14ac:dyDescent="0.2">
      <c r="A1117" s="397"/>
    </row>
    <row r="1118" spans="1:1" x14ac:dyDescent="0.2">
      <c r="A1118" s="397"/>
    </row>
    <row r="1119" spans="1:1" x14ac:dyDescent="0.2">
      <c r="A1119" s="397"/>
    </row>
    <row r="1120" spans="1:1" x14ac:dyDescent="0.2">
      <c r="A1120" s="397"/>
    </row>
    <row r="1121" spans="1:1" x14ac:dyDescent="0.2">
      <c r="A1121" s="397"/>
    </row>
    <row r="1122" spans="1:1" x14ac:dyDescent="0.2">
      <c r="A1122" s="397"/>
    </row>
    <row r="1123" spans="1:1" x14ac:dyDescent="0.2">
      <c r="A1123" s="397"/>
    </row>
    <row r="1124" spans="1:1" x14ac:dyDescent="0.2">
      <c r="A1124" s="397"/>
    </row>
    <row r="1125" spans="1:1" x14ac:dyDescent="0.2">
      <c r="A1125" s="397"/>
    </row>
    <row r="1126" spans="1:1" x14ac:dyDescent="0.2">
      <c r="A1126" s="397"/>
    </row>
    <row r="1127" spans="1:1" x14ac:dyDescent="0.2">
      <c r="A1127" s="397"/>
    </row>
    <row r="1128" spans="1:1" x14ac:dyDescent="0.2">
      <c r="A1128" s="397"/>
    </row>
    <row r="1129" spans="1:1" x14ac:dyDescent="0.2">
      <c r="A1129" s="397"/>
    </row>
    <row r="1130" spans="1:1" x14ac:dyDescent="0.2">
      <c r="A1130" s="397"/>
    </row>
    <row r="1131" spans="1:1" x14ac:dyDescent="0.2">
      <c r="A1131" s="397"/>
    </row>
    <row r="1132" spans="1:1" x14ac:dyDescent="0.2">
      <c r="A1132" s="397"/>
    </row>
    <row r="1133" spans="1:1" x14ac:dyDescent="0.2">
      <c r="A1133" s="397"/>
    </row>
    <row r="1134" spans="1:1" x14ac:dyDescent="0.2">
      <c r="A1134" s="397"/>
    </row>
    <row r="1135" spans="1:1" x14ac:dyDescent="0.2">
      <c r="A1135" s="397"/>
    </row>
    <row r="1136" spans="1:1" x14ac:dyDescent="0.2">
      <c r="A1136" s="397"/>
    </row>
    <row r="1137" spans="1:1" x14ac:dyDescent="0.2">
      <c r="A1137" s="397"/>
    </row>
    <row r="1138" spans="1:1" x14ac:dyDescent="0.2">
      <c r="A1138" s="397"/>
    </row>
    <row r="1139" spans="1:1" x14ac:dyDescent="0.2">
      <c r="A1139" s="397"/>
    </row>
    <row r="1140" spans="1:1" x14ac:dyDescent="0.2">
      <c r="A1140" s="397"/>
    </row>
    <row r="1141" spans="1:1" x14ac:dyDescent="0.2">
      <c r="A1141" s="397"/>
    </row>
    <row r="1142" spans="1:1" x14ac:dyDescent="0.2">
      <c r="A1142" s="397"/>
    </row>
    <row r="1143" spans="1:1" x14ac:dyDescent="0.2">
      <c r="A1143" s="397"/>
    </row>
    <row r="1144" spans="1:1" x14ac:dyDescent="0.2">
      <c r="A1144" s="397"/>
    </row>
    <row r="1145" spans="1:1" x14ac:dyDescent="0.2">
      <c r="A1145" s="397"/>
    </row>
    <row r="1146" spans="1:1" x14ac:dyDescent="0.2">
      <c r="A1146" s="397"/>
    </row>
    <row r="1147" spans="1:1" x14ac:dyDescent="0.2">
      <c r="A1147" s="397"/>
    </row>
    <row r="1148" spans="1:1" x14ac:dyDescent="0.2">
      <c r="A1148" s="397"/>
    </row>
    <row r="1149" spans="1:1" x14ac:dyDescent="0.2">
      <c r="A1149" s="397"/>
    </row>
    <row r="1150" spans="1:1" x14ac:dyDescent="0.2">
      <c r="A1150" s="397"/>
    </row>
    <row r="1151" spans="1:1" x14ac:dyDescent="0.2">
      <c r="A1151" s="397"/>
    </row>
    <row r="1152" spans="1:1" x14ac:dyDescent="0.2">
      <c r="A1152" s="397"/>
    </row>
    <row r="1153" spans="1:1" x14ac:dyDescent="0.2">
      <c r="A1153" s="397"/>
    </row>
    <row r="1154" spans="1:1" x14ac:dyDescent="0.2">
      <c r="A1154" s="397"/>
    </row>
    <row r="1155" spans="1:1" x14ac:dyDescent="0.2">
      <c r="A1155" s="397"/>
    </row>
    <row r="1156" spans="1:1" x14ac:dyDescent="0.2">
      <c r="A1156" s="397"/>
    </row>
    <row r="1157" spans="1:1" x14ac:dyDescent="0.2">
      <c r="A1157" s="397"/>
    </row>
    <row r="1158" spans="1:1" x14ac:dyDescent="0.2">
      <c r="A1158" s="397"/>
    </row>
    <row r="1159" spans="1:1" x14ac:dyDescent="0.2">
      <c r="A1159" s="397"/>
    </row>
    <row r="1160" spans="1:1" x14ac:dyDescent="0.2">
      <c r="A1160" s="397"/>
    </row>
    <row r="1161" spans="1:1" x14ac:dyDescent="0.2">
      <c r="A1161" s="397"/>
    </row>
    <row r="1162" spans="1:1" x14ac:dyDescent="0.2">
      <c r="A1162" s="397"/>
    </row>
    <row r="1163" spans="1:1" x14ac:dyDescent="0.2">
      <c r="A1163" s="397"/>
    </row>
    <row r="1164" spans="1:1" x14ac:dyDescent="0.2">
      <c r="A1164" s="397"/>
    </row>
    <row r="1165" spans="1:1" x14ac:dyDescent="0.2">
      <c r="A1165" s="397"/>
    </row>
    <row r="1166" spans="1:1" x14ac:dyDescent="0.2">
      <c r="A1166" s="397"/>
    </row>
    <row r="1167" spans="1:1" x14ac:dyDescent="0.2">
      <c r="A1167" s="397"/>
    </row>
    <row r="1168" spans="1:1" x14ac:dyDescent="0.2">
      <c r="A1168" s="397"/>
    </row>
    <row r="1169" spans="1:1" x14ac:dyDescent="0.2">
      <c r="A1169" s="397"/>
    </row>
    <row r="1170" spans="1:1" x14ac:dyDescent="0.2">
      <c r="A1170" s="397"/>
    </row>
    <row r="1171" spans="1:1" x14ac:dyDescent="0.2">
      <c r="A1171" s="397"/>
    </row>
    <row r="1172" spans="1:1" x14ac:dyDescent="0.2">
      <c r="A1172" s="397"/>
    </row>
    <row r="1173" spans="1:1" x14ac:dyDescent="0.2">
      <c r="A1173" s="397"/>
    </row>
    <row r="1174" spans="1:1" x14ac:dyDescent="0.2">
      <c r="A1174" s="397"/>
    </row>
    <row r="1175" spans="1:1" x14ac:dyDescent="0.2">
      <c r="A1175" s="397"/>
    </row>
    <row r="1176" spans="1:1" x14ac:dyDescent="0.2">
      <c r="A1176" s="397"/>
    </row>
    <row r="1177" spans="1:1" x14ac:dyDescent="0.2">
      <c r="A1177" s="397"/>
    </row>
    <row r="1178" spans="1:1" x14ac:dyDescent="0.2">
      <c r="A1178" s="397"/>
    </row>
    <row r="1179" spans="1:1" x14ac:dyDescent="0.2">
      <c r="A1179" s="397"/>
    </row>
    <row r="1180" spans="1:1" x14ac:dyDescent="0.2">
      <c r="A1180" s="397"/>
    </row>
    <row r="1181" spans="1:1" x14ac:dyDescent="0.2">
      <c r="A1181" s="397"/>
    </row>
    <row r="1182" spans="1:1" x14ac:dyDescent="0.2">
      <c r="A1182" s="397"/>
    </row>
    <row r="1183" spans="1:1" x14ac:dyDescent="0.2">
      <c r="A1183" s="397"/>
    </row>
    <row r="1184" spans="1:1" x14ac:dyDescent="0.2">
      <c r="A1184" s="397"/>
    </row>
    <row r="1185" spans="1:1" x14ac:dyDescent="0.2">
      <c r="A1185" s="397"/>
    </row>
    <row r="1186" spans="1:1" x14ac:dyDescent="0.2">
      <c r="A1186" s="397"/>
    </row>
    <row r="1187" spans="1:1" x14ac:dyDescent="0.2">
      <c r="A1187" s="397"/>
    </row>
    <row r="1188" spans="1:1" x14ac:dyDescent="0.2">
      <c r="A1188" s="397"/>
    </row>
    <row r="1189" spans="1:1" x14ac:dyDescent="0.2">
      <c r="A1189" s="397"/>
    </row>
    <row r="1190" spans="1:1" x14ac:dyDescent="0.2">
      <c r="A1190" s="397"/>
    </row>
    <row r="1191" spans="1:1" x14ac:dyDescent="0.2">
      <c r="A1191" s="397"/>
    </row>
    <row r="1192" spans="1:1" x14ac:dyDescent="0.2">
      <c r="A1192" s="397"/>
    </row>
    <row r="1193" spans="1:1" x14ac:dyDescent="0.2">
      <c r="A1193" s="397"/>
    </row>
    <row r="1194" spans="1:1" x14ac:dyDescent="0.2">
      <c r="A1194" s="397"/>
    </row>
    <row r="1195" spans="1:1" x14ac:dyDescent="0.2">
      <c r="A1195" s="397"/>
    </row>
    <row r="1196" spans="1:1" x14ac:dyDescent="0.2">
      <c r="A1196" s="397"/>
    </row>
    <row r="1197" spans="1:1" x14ac:dyDescent="0.2">
      <c r="A1197" s="397"/>
    </row>
    <row r="1198" spans="1:1" x14ac:dyDescent="0.2">
      <c r="A1198" s="397"/>
    </row>
    <row r="1199" spans="1:1" x14ac:dyDescent="0.2">
      <c r="A1199" s="397"/>
    </row>
    <row r="1200" spans="1:1" x14ac:dyDescent="0.2">
      <c r="A1200" s="397"/>
    </row>
    <row r="1201" spans="1:1" x14ac:dyDescent="0.2">
      <c r="A1201" s="397"/>
    </row>
    <row r="1202" spans="1:1" x14ac:dyDescent="0.2">
      <c r="A1202" s="397"/>
    </row>
    <row r="1203" spans="1:1" x14ac:dyDescent="0.2">
      <c r="A1203" s="397"/>
    </row>
    <row r="1204" spans="1:1" x14ac:dyDescent="0.2">
      <c r="A1204" s="397"/>
    </row>
    <row r="1205" spans="1:1" x14ac:dyDescent="0.2">
      <c r="A1205" s="397"/>
    </row>
    <row r="1206" spans="1:1" x14ac:dyDescent="0.2">
      <c r="A1206" s="397"/>
    </row>
    <row r="1207" spans="1:1" x14ac:dyDescent="0.2">
      <c r="A1207" s="397"/>
    </row>
    <row r="1208" spans="1:1" x14ac:dyDescent="0.2">
      <c r="A1208" s="397"/>
    </row>
    <row r="1209" spans="1:1" x14ac:dyDescent="0.2">
      <c r="A1209" s="397"/>
    </row>
    <row r="1210" spans="1:1" x14ac:dyDescent="0.2">
      <c r="A1210" s="397"/>
    </row>
    <row r="1211" spans="1:1" x14ac:dyDescent="0.2">
      <c r="A1211" s="397"/>
    </row>
    <row r="1212" spans="1:1" x14ac:dyDescent="0.2">
      <c r="A1212" s="397"/>
    </row>
    <row r="1213" spans="1:1" x14ac:dyDescent="0.2">
      <c r="A1213" s="397"/>
    </row>
    <row r="1214" spans="1:1" x14ac:dyDescent="0.2">
      <c r="A1214" s="397"/>
    </row>
    <row r="1215" spans="1:1" x14ac:dyDescent="0.2">
      <c r="A1215" s="397"/>
    </row>
    <row r="1216" spans="1:1" x14ac:dyDescent="0.2">
      <c r="A1216" s="397"/>
    </row>
    <row r="1217" spans="1:1" x14ac:dyDescent="0.2">
      <c r="A1217" s="397"/>
    </row>
    <row r="1218" spans="1:1" x14ac:dyDescent="0.2">
      <c r="A1218" s="397"/>
    </row>
    <row r="1219" spans="1:1" x14ac:dyDescent="0.2">
      <c r="A1219" s="397"/>
    </row>
    <row r="1220" spans="1:1" x14ac:dyDescent="0.2">
      <c r="A1220" s="397"/>
    </row>
    <row r="1221" spans="1:1" x14ac:dyDescent="0.2">
      <c r="A1221" s="397"/>
    </row>
    <row r="1222" spans="1:1" x14ac:dyDescent="0.2">
      <c r="A1222" s="397"/>
    </row>
    <row r="1223" spans="1:1" x14ac:dyDescent="0.2">
      <c r="A1223" s="397"/>
    </row>
    <row r="1224" spans="1:1" x14ac:dyDescent="0.2">
      <c r="A1224" s="397"/>
    </row>
    <row r="1225" spans="1:1" x14ac:dyDescent="0.2">
      <c r="A1225" s="397"/>
    </row>
    <row r="1226" spans="1:1" x14ac:dyDescent="0.2">
      <c r="A1226" s="397"/>
    </row>
    <row r="1227" spans="1:1" x14ac:dyDescent="0.2">
      <c r="A1227" s="397"/>
    </row>
    <row r="1228" spans="1:1" x14ac:dyDescent="0.2">
      <c r="A1228" s="397"/>
    </row>
    <row r="1229" spans="1:1" x14ac:dyDescent="0.2">
      <c r="A1229" s="397"/>
    </row>
    <row r="1230" spans="1:1" x14ac:dyDescent="0.2">
      <c r="A1230" s="397"/>
    </row>
    <row r="1231" spans="1:1" x14ac:dyDescent="0.2">
      <c r="A1231" s="397"/>
    </row>
    <row r="1232" spans="1:1" x14ac:dyDescent="0.2">
      <c r="A1232" s="397"/>
    </row>
    <row r="1233" spans="1:1" x14ac:dyDescent="0.2">
      <c r="A1233" s="397"/>
    </row>
    <row r="1234" spans="1:1" x14ac:dyDescent="0.2">
      <c r="A1234" s="397"/>
    </row>
    <row r="1235" spans="1:1" x14ac:dyDescent="0.2">
      <c r="A1235" s="397"/>
    </row>
    <row r="1236" spans="1:1" x14ac:dyDescent="0.2">
      <c r="A1236" s="397"/>
    </row>
    <row r="1237" spans="1:1" x14ac:dyDescent="0.2">
      <c r="A1237" s="397"/>
    </row>
    <row r="1238" spans="1:1" x14ac:dyDescent="0.2">
      <c r="A1238" s="397"/>
    </row>
    <row r="1239" spans="1:1" x14ac:dyDescent="0.2">
      <c r="A1239" s="397"/>
    </row>
    <row r="1240" spans="1:1" x14ac:dyDescent="0.2">
      <c r="A1240" s="397"/>
    </row>
    <row r="1241" spans="1:1" x14ac:dyDescent="0.2">
      <c r="A1241" s="397"/>
    </row>
    <row r="1242" spans="1:1" x14ac:dyDescent="0.2">
      <c r="A1242" s="397"/>
    </row>
    <row r="1243" spans="1:1" x14ac:dyDescent="0.2">
      <c r="A1243" s="397"/>
    </row>
    <row r="1244" spans="1:1" x14ac:dyDescent="0.2">
      <c r="A1244" s="397"/>
    </row>
    <row r="1245" spans="1:1" x14ac:dyDescent="0.2">
      <c r="A1245" s="397"/>
    </row>
    <row r="1246" spans="1:1" x14ac:dyDescent="0.2">
      <c r="A1246" s="397"/>
    </row>
    <row r="1247" spans="1:1" x14ac:dyDescent="0.2">
      <c r="A1247" s="397"/>
    </row>
    <row r="1248" spans="1:1" x14ac:dyDescent="0.2">
      <c r="A1248" s="397"/>
    </row>
    <row r="1249" spans="1:1" x14ac:dyDescent="0.2">
      <c r="A1249" s="397"/>
    </row>
    <row r="1250" spans="1:1" x14ac:dyDescent="0.2">
      <c r="A1250" s="397"/>
    </row>
    <row r="1251" spans="1:1" x14ac:dyDescent="0.2">
      <c r="A1251" s="397"/>
    </row>
    <row r="1252" spans="1:1" x14ac:dyDescent="0.2">
      <c r="A1252" s="397"/>
    </row>
    <row r="1253" spans="1:1" x14ac:dyDescent="0.2">
      <c r="A1253" s="397"/>
    </row>
    <row r="1254" spans="1:1" x14ac:dyDescent="0.2">
      <c r="A1254" s="397"/>
    </row>
    <row r="1255" spans="1:1" x14ac:dyDescent="0.2">
      <c r="A1255" s="397"/>
    </row>
    <row r="1256" spans="1:1" x14ac:dyDescent="0.2">
      <c r="A1256" s="397"/>
    </row>
    <row r="1257" spans="1:1" x14ac:dyDescent="0.2">
      <c r="A1257" s="397"/>
    </row>
    <row r="1258" spans="1:1" x14ac:dyDescent="0.2">
      <c r="A1258" s="397"/>
    </row>
    <row r="1259" spans="1:1" x14ac:dyDescent="0.2">
      <c r="A1259" s="397"/>
    </row>
    <row r="1260" spans="1:1" x14ac:dyDescent="0.2">
      <c r="A1260" s="397"/>
    </row>
    <row r="1261" spans="1:1" x14ac:dyDescent="0.2">
      <c r="A1261" s="397"/>
    </row>
    <row r="1262" spans="1:1" x14ac:dyDescent="0.2">
      <c r="A1262" s="397"/>
    </row>
    <row r="1263" spans="1:1" x14ac:dyDescent="0.2">
      <c r="A1263" s="397"/>
    </row>
    <row r="1264" spans="1:1" x14ac:dyDescent="0.2">
      <c r="A1264" s="397"/>
    </row>
    <row r="1265" spans="1:1" x14ac:dyDescent="0.2">
      <c r="A1265" s="397"/>
    </row>
    <row r="1266" spans="1:1" x14ac:dyDescent="0.2">
      <c r="A1266" s="397"/>
    </row>
    <row r="1267" spans="1:1" x14ac:dyDescent="0.2">
      <c r="A1267" s="397"/>
    </row>
    <row r="1268" spans="1:1" x14ac:dyDescent="0.2">
      <c r="A1268" s="397"/>
    </row>
    <row r="1269" spans="1:1" x14ac:dyDescent="0.2">
      <c r="A1269" s="397"/>
    </row>
    <row r="1270" spans="1:1" x14ac:dyDescent="0.2">
      <c r="A1270" s="397"/>
    </row>
    <row r="1271" spans="1:1" x14ac:dyDescent="0.2">
      <c r="A1271" s="397"/>
    </row>
    <row r="1272" spans="1:1" x14ac:dyDescent="0.2">
      <c r="A1272" s="397"/>
    </row>
    <row r="1273" spans="1:1" x14ac:dyDescent="0.2">
      <c r="A1273" s="397"/>
    </row>
    <row r="1274" spans="1:1" x14ac:dyDescent="0.2">
      <c r="A1274" s="397"/>
    </row>
    <row r="1275" spans="1:1" x14ac:dyDescent="0.2">
      <c r="A1275" s="397"/>
    </row>
    <row r="1276" spans="1:1" x14ac:dyDescent="0.2">
      <c r="A1276" s="397"/>
    </row>
    <row r="1277" spans="1:1" x14ac:dyDescent="0.2">
      <c r="A1277" s="397"/>
    </row>
    <row r="1278" spans="1:1" x14ac:dyDescent="0.2">
      <c r="A1278" s="397"/>
    </row>
    <row r="1279" spans="1:1" x14ac:dyDescent="0.2">
      <c r="A1279" s="397"/>
    </row>
    <row r="1280" spans="1:1" x14ac:dyDescent="0.2">
      <c r="A1280" s="397"/>
    </row>
    <row r="1281" spans="1:1" x14ac:dyDescent="0.2">
      <c r="A1281" s="397"/>
    </row>
    <row r="1282" spans="1:1" x14ac:dyDescent="0.2">
      <c r="A1282" s="397"/>
    </row>
    <row r="1283" spans="1:1" x14ac:dyDescent="0.2">
      <c r="A1283" s="397"/>
    </row>
    <row r="1284" spans="1:1" x14ac:dyDescent="0.2">
      <c r="A1284" s="397"/>
    </row>
    <row r="1285" spans="1:1" x14ac:dyDescent="0.2">
      <c r="A1285" s="397"/>
    </row>
    <row r="1286" spans="1:1" x14ac:dyDescent="0.2">
      <c r="A1286" s="397"/>
    </row>
    <row r="1287" spans="1:1" x14ac:dyDescent="0.2">
      <c r="A1287" s="397"/>
    </row>
    <row r="1288" spans="1:1" x14ac:dyDescent="0.2">
      <c r="A1288" s="397"/>
    </row>
    <row r="1289" spans="1:1" x14ac:dyDescent="0.2">
      <c r="A1289" s="397"/>
    </row>
    <row r="1290" spans="1:1" x14ac:dyDescent="0.2">
      <c r="A1290" s="397"/>
    </row>
    <row r="1291" spans="1:1" x14ac:dyDescent="0.2">
      <c r="A1291" s="397"/>
    </row>
    <row r="1292" spans="1:1" x14ac:dyDescent="0.2">
      <c r="A1292" s="397"/>
    </row>
    <row r="1293" spans="1:1" x14ac:dyDescent="0.2">
      <c r="A1293" s="397"/>
    </row>
    <row r="1294" spans="1:1" x14ac:dyDescent="0.2">
      <c r="A1294" s="397"/>
    </row>
    <row r="1295" spans="1:1" x14ac:dyDescent="0.2">
      <c r="A1295" s="397"/>
    </row>
    <row r="1296" spans="1:1" x14ac:dyDescent="0.2">
      <c r="A1296" s="397"/>
    </row>
    <row r="1297" spans="1:1" x14ac:dyDescent="0.2">
      <c r="A1297" s="397"/>
    </row>
    <row r="1298" spans="1:1" x14ac:dyDescent="0.2">
      <c r="A1298" s="397"/>
    </row>
    <row r="1299" spans="1:1" x14ac:dyDescent="0.2">
      <c r="A1299" s="397"/>
    </row>
    <row r="1300" spans="1:1" x14ac:dyDescent="0.2">
      <c r="A1300" s="397"/>
    </row>
    <row r="1301" spans="1:1" x14ac:dyDescent="0.2">
      <c r="A1301" s="397"/>
    </row>
    <row r="1302" spans="1:1" x14ac:dyDescent="0.2">
      <c r="A1302" s="397"/>
    </row>
    <row r="1303" spans="1:1" x14ac:dyDescent="0.2">
      <c r="A1303" s="397"/>
    </row>
    <row r="1304" spans="1:1" x14ac:dyDescent="0.2">
      <c r="A1304" s="397"/>
    </row>
    <row r="1305" spans="1:1" x14ac:dyDescent="0.2">
      <c r="A1305" s="397"/>
    </row>
    <row r="1306" spans="1:1" x14ac:dyDescent="0.2">
      <c r="A1306" s="397"/>
    </row>
    <row r="1307" spans="1:1" x14ac:dyDescent="0.2">
      <c r="A1307" s="397"/>
    </row>
    <row r="1308" spans="1:1" x14ac:dyDescent="0.2">
      <c r="A1308" s="397"/>
    </row>
    <row r="1309" spans="1:1" x14ac:dyDescent="0.2">
      <c r="A1309" s="397"/>
    </row>
    <row r="1310" spans="1:1" x14ac:dyDescent="0.2">
      <c r="A1310" s="397"/>
    </row>
    <row r="1311" spans="1:1" x14ac:dyDescent="0.2">
      <c r="A1311" s="397"/>
    </row>
    <row r="1312" spans="1:1" x14ac:dyDescent="0.2">
      <c r="A1312" s="397"/>
    </row>
    <row r="1313" spans="1:1" x14ac:dyDescent="0.2">
      <c r="A1313" s="397"/>
    </row>
    <row r="1314" spans="1:1" x14ac:dyDescent="0.2">
      <c r="A1314" s="397"/>
    </row>
    <row r="1315" spans="1:1" x14ac:dyDescent="0.2">
      <c r="A1315" s="397"/>
    </row>
    <row r="1316" spans="1:1" x14ac:dyDescent="0.2">
      <c r="A1316" s="397"/>
    </row>
    <row r="1317" spans="1:1" x14ac:dyDescent="0.2">
      <c r="A1317" s="397"/>
    </row>
    <row r="1318" spans="1:1" x14ac:dyDescent="0.2">
      <c r="A1318" s="397"/>
    </row>
    <row r="1319" spans="1:1" x14ac:dyDescent="0.2">
      <c r="A1319" s="397"/>
    </row>
    <row r="1320" spans="1:1" x14ac:dyDescent="0.2">
      <c r="A1320" s="397"/>
    </row>
    <row r="1321" spans="1:1" x14ac:dyDescent="0.2">
      <c r="A1321" s="397"/>
    </row>
    <row r="1322" spans="1:1" x14ac:dyDescent="0.2">
      <c r="A1322" s="397"/>
    </row>
    <row r="1323" spans="1:1" x14ac:dyDescent="0.2">
      <c r="A1323" s="397"/>
    </row>
    <row r="1324" spans="1:1" x14ac:dyDescent="0.2">
      <c r="A1324" s="397"/>
    </row>
    <row r="1325" spans="1:1" x14ac:dyDescent="0.2">
      <c r="A1325" s="397"/>
    </row>
    <row r="1326" spans="1:1" x14ac:dyDescent="0.2">
      <c r="A1326" s="397"/>
    </row>
    <row r="1327" spans="1:1" x14ac:dyDescent="0.2">
      <c r="A1327" s="397"/>
    </row>
    <row r="1328" spans="1:1" x14ac:dyDescent="0.2">
      <c r="A1328" s="397"/>
    </row>
    <row r="1329" spans="1:1" x14ac:dyDescent="0.2">
      <c r="A1329" s="397"/>
    </row>
    <row r="1330" spans="1:1" x14ac:dyDescent="0.2">
      <c r="A1330" s="397"/>
    </row>
    <row r="1331" spans="1:1" x14ac:dyDescent="0.2">
      <c r="A1331" s="397"/>
    </row>
    <row r="1332" spans="1:1" x14ac:dyDescent="0.2">
      <c r="A1332" s="397"/>
    </row>
    <row r="1333" spans="1:1" x14ac:dyDescent="0.2">
      <c r="A1333" s="397"/>
    </row>
    <row r="1334" spans="1:1" x14ac:dyDescent="0.2">
      <c r="A1334" s="397"/>
    </row>
    <row r="1335" spans="1:1" x14ac:dyDescent="0.2">
      <c r="A1335" s="397"/>
    </row>
    <row r="1336" spans="1:1" x14ac:dyDescent="0.2">
      <c r="A1336" s="397"/>
    </row>
    <row r="1337" spans="1:1" x14ac:dyDescent="0.2">
      <c r="A1337" s="397"/>
    </row>
    <row r="1338" spans="1:1" x14ac:dyDescent="0.2">
      <c r="A1338" s="397"/>
    </row>
    <row r="1339" spans="1:1" x14ac:dyDescent="0.2">
      <c r="A1339" s="397"/>
    </row>
    <row r="1340" spans="1:1" x14ac:dyDescent="0.2">
      <c r="A1340" s="397"/>
    </row>
    <row r="1341" spans="1:1" x14ac:dyDescent="0.2">
      <c r="A1341" s="397"/>
    </row>
    <row r="1342" spans="1:1" x14ac:dyDescent="0.2">
      <c r="A1342" s="397"/>
    </row>
    <row r="1343" spans="1:1" x14ac:dyDescent="0.2">
      <c r="A1343" s="397"/>
    </row>
    <row r="1344" spans="1:1" x14ac:dyDescent="0.2">
      <c r="A1344" s="397"/>
    </row>
    <row r="1345" spans="1:1" x14ac:dyDescent="0.2">
      <c r="A1345" s="397"/>
    </row>
    <row r="1346" spans="1:1" x14ac:dyDescent="0.2">
      <c r="A1346" s="397"/>
    </row>
    <row r="1347" spans="1:1" x14ac:dyDescent="0.2">
      <c r="A1347" s="397"/>
    </row>
    <row r="1348" spans="1:1" x14ac:dyDescent="0.2">
      <c r="A1348" s="397"/>
    </row>
    <row r="1349" spans="1:1" x14ac:dyDescent="0.2">
      <c r="A1349" s="397"/>
    </row>
    <row r="1350" spans="1:1" x14ac:dyDescent="0.2">
      <c r="A1350" s="397"/>
    </row>
    <row r="1351" spans="1:1" x14ac:dyDescent="0.2">
      <c r="A1351" s="397"/>
    </row>
    <row r="1352" spans="1:1" x14ac:dyDescent="0.2">
      <c r="A1352" s="397"/>
    </row>
    <row r="1353" spans="1:1" x14ac:dyDescent="0.2">
      <c r="A1353" s="397"/>
    </row>
    <row r="1354" spans="1:1" x14ac:dyDescent="0.2">
      <c r="A1354" s="397"/>
    </row>
    <row r="1355" spans="1:1" x14ac:dyDescent="0.2">
      <c r="A1355" s="397"/>
    </row>
    <row r="1356" spans="1:1" x14ac:dyDescent="0.2">
      <c r="A1356" s="397"/>
    </row>
    <row r="1357" spans="1:1" x14ac:dyDescent="0.2">
      <c r="A1357" s="397"/>
    </row>
    <row r="1358" spans="1:1" x14ac:dyDescent="0.2">
      <c r="A1358" s="397"/>
    </row>
    <row r="1359" spans="1:1" x14ac:dyDescent="0.2">
      <c r="A1359" s="397"/>
    </row>
    <row r="1360" spans="1:1" x14ac:dyDescent="0.2">
      <c r="A1360" s="397"/>
    </row>
    <row r="1361" spans="1:1" x14ac:dyDescent="0.2">
      <c r="A1361" s="397"/>
    </row>
    <row r="1362" spans="1:1" x14ac:dyDescent="0.2">
      <c r="A1362" s="397"/>
    </row>
    <row r="1363" spans="1:1" x14ac:dyDescent="0.2">
      <c r="A1363" s="397"/>
    </row>
    <row r="1364" spans="1:1" x14ac:dyDescent="0.2">
      <c r="A1364" s="397"/>
    </row>
    <row r="1365" spans="1:1" x14ac:dyDescent="0.2">
      <c r="A1365" s="397"/>
    </row>
    <row r="1366" spans="1:1" x14ac:dyDescent="0.2">
      <c r="A1366" s="397"/>
    </row>
    <row r="1367" spans="1:1" x14ac:dyDescent="0.2">
      <c r="A1367" s="397"/>
    </row>
    <row r="1368" spans="1:1" x14ac:dyDescent="0.2">
      <c r="A1368" s="397"/>
    </row>
    <row r="1369" spans="1:1" x14ac:dyDescent="0.2">
      <c r="A1369" s="397"/>
    </row>
    <row r="1370" spans="1:1" x14ac:dyDescent="0.2">
      <c r="A1370" s="397"/>
    </row>
    <row r="1371" spans="1:1" x14ac:dyDescent="0.2">
      <c r="A1371" s="397"/>
    </row>
    <row r="1372" spans="1:1" x14ac:dyDescent="0.2">
      <c r="A1372" s="397"/>
    </row>
    <row r="1373" spans="1:1" x14ac:dyDescent="0.2">
      <c r="A1373" s="397"/>
    </row>
    <row r="1374" spans="1:1" x14ac:dyDescent="0.2">
      <c r="A1374" s="397"/>
    </row>
    <row r="1375" spans="1:1" x14ac:dyDescent="0.2">
      <c r="A1375" s="397"/>
    </row>
    <row r="1376" spans="1:1" x14ac:dyDescent="0.2">
      <c r="A1376" s="397"/>
    </row>
    <row r="1377" spans="1:1" x14ac:dyDescent="0.2">
      <c r="A1377" s="397"/>
    </row>
    <row r="1378" spans="1:1" x14ac:dyDescent="0.2">
      <c r="A1378" s="397"/>
    </row>
    <row r="1379" spans="1:1" x14ac:dyDescent="0.2">
      <c r="A1379" s="397"/>
    </row>
    <row r="1380" spans="1:1" x14ac:dyDescent="0.2">
      <c r="A1380" s="397"/>
    </row>
    <row r="1381" spans="1:1" x14ac:dyDescent="0.2">
      <c r="A1381" s="397"/>
    </row>
    <row r="1382" spans="1:1" x14ac:dyDescent="0.2">
      <c r="A1382" s="397"/>
    </row>
    <row r="1383" spans="1:1" x14ac:dyDescent="0.2">
      <c r="A1383" s="397"/>
    </row>
    <row r="1384" spans="1:1" x14ac:dyDescent="0.2">
      <c r="A1384" s="397"/>
    </row>
    <row r="1385" spans="1:1" x14ac:dyDescent="0.2">
      <c r="A1385" s="397"/>
    </row>
    <row r="1386" spans="1:1" x14ac:dyDescent="0.2">
      <c r="A1386" s="397"/>
    </row>
    <row r="1387" spans="1:1" x14ac:dyDescent="0.2">
      <c r="A1387" s="397"/>
    </row>
    <row r="1388" spans="1:1" x14ac:dyDescent="0.2">
      <c r="A1388" s="397"/>
    </row>
    <row r="1389" spans="1:1" x14ac:dyDescent="0.2">
      <c r="A1389" s="397"/>
    </row>
    <row r="1390" spans="1:1" x14ac:dyDescent="0.2">
      <c r="A1390" s="397"/>
    </row>
    <row r="1391" spans="1:1" x14ac:dyDescent="0.2">
      <c r="A1391" s="397"/>
    </row>
    <row r="1392" spans="1:1" x14ac:dyDescent="0.2">
      <c r="A1392" s="397"/>
    </row>
    <row r="1393" spans="1:1" x14ac:dyDescent="0.2">
      <c r="A1393" s="397"/>
    </row>
    <row r="1394" spans="1:1" x14ac:dyDescent="0.2">
      <c r="A1394" s="397"/>
    </row>
    <row r="1395" spans="1:1" x14ac:dyDescent="0.2">
      <c r="A1395" s="397"/>
    </row>
    <row r="1396" spans="1:1" x14ac:dyDescent="0.2">
      <c r="A1396" s="397"/>
    </row>
    <row r="1397" spans="1:1" x14ac:dyDescent="0.2">
      <c r="A1397" s="397"/>
    </row>
    <row r="1398" spans="1:1" x14ac:dyDescent="0.2">
      <c r="A1398" s="397"/>
    </row>
    <row r="1399" spans="1:1" x14ac:dyDescent="0.2">
      <c r="A1399" s="397"/>
    </row>
    <row r="1400" spans="1:1" x14ac:dyDescent="0.2">
      <c r="A1400" s="397"/>
    </row>
    <row r="1401" spans="1:1" x14ac:dyDescent="0.2">
      <c r="A1401" s="397"/>
    </row>
    <row r="1402" spans="1:1" x14ac:dyDescent="0.2">
      <c r="A1402" s="397"/>
    </row>
    <row r="1403" spans="1:1" x14ac:dyDescent="0.2">
      <c r="A1403" s="397"/>
    </row>
    <row r="1404" spans="1:1" x14ac:dyDescent="0.2">
      <c r="A1404" s="397"/>
    </row>
    <row r="1405" spans="1:1" x14ac:dyDescent="0.2">
      <c r="A1405" s="397"/>
    </row>
    <row r="1406" spans="1:1" x14ac:dyDescent="0.2">
      <c r="A1406" s="397"/>
    </row>
    <row r="1407" spans="1:1" x14ac:dyDescent="0.2">
      <c r="A1407" s="397"/>
    </row>
    <row r="1408" spans="1:1" x14ac:dyDescent="0.2">
      <c r="A1408" s="397"/>
    </row>
    <row r="1409" spans="1:1" x14ac:dyDescent="0.2">
      <c r="A1409" s="397"/>
    </row>
    <row r="1410" spans="1:1" x14ac:dyDescent="0.2">
      <c r="A1410" s="397"/>
    </row>
    <row r="1411" spans="1:1" x14ac:dyDescent="0.2">
      <c r="A1411" s="397"/>
    </row>
    <row r="1412" spans="1:1" x14ac:dyDescent="0.2">
      <c r="A1412" s="397"/>
    </row>
    <row r="1413" spans="1:1" x14ac:dyDescent="0.2">
      <c r="A1413" s="397"/>
    </row>
    <row r="1414" spans="1:1" x14ac:dyDescent="0.2">
      <c r="A1414" s="397"/>
    </row>
    <row r="1415" spans="1:1" x14ac:dyDescent="0.2">
      <c r="A1415" s="397"/>
    </row>
    <row r="1416" spans="1:1" x14ac:dyDescent="0.2">
      <c r="A1416" s="397"/>
    </row>
    <row r="1417" spans="1:1" x14ac:dyDescent="0.2">
      <c r="A1417" s="397"/>
    </row>
    <row r="1418" spans="1:1" x14ac:dyDescent="0.2">
      <c r="A1418" s="397"/>
    </row>
    <row r="1419" spans="1:1" x14ac:dyDescent="0.2">
      <c r="A1419" s="397"/>
    </row>
    <row r="1420" spans="1:1" x14ac:dyDescent="0.2">
      <c r="A1420" s="397"/>
    </row>
    <row r="1421" spans="1:1" x14ac:dyDescent="0.2">
      <c r="A1421" s="397"/>
    </row>
    <row r="1422" spans="1:1" x14ac:dyDescent="0.2">
      <c r="A1422" s="397"/>
    </row>
    <row r="1423" spans="1:1" x14ac:dyDescent="0.2">
      <c r="A1423" s="397"/>
    </row>
    <row r="1424" spans="1:1" x14ac:dyDescent="0.2">
      <c r="A1424" s="397"/>
    </row>
    <row r="1425" spans="1:1" x14ac:dyDescent="0.2">
      <c r="A1425" s="397"/>
    </row>
    <row r="1426" spans="1:1" x14ac:dyDescent="0.2">
      <c r="A1426" s="397"/>
    </row>
    <row r="1427" spans="1:1" x14ac:dyDescent="0.2">
      <c r="A1427" s="397"/>
    </row>
    <row r="1428" spans="1:1" x14ac:dyDescent="0.2">
      <c r="A1428" s="397"/>
    </row>
    <row r="1429" spans="1:1" x14ac:dyDescent="0.2">
      <c r="A1429" s="397"/>
    </row>
    <row r="1430" spans="1:1" x14ac:dyDescent="0.2">
      <c r="A1430" s="397"/>
    </row>
    <row r="1431" spans="1:1" x14ac:dyDescent="0.2">
      <c r="A1431" s="397"/>
    </row>
    <row r="1432" spans="1:1" x14ac:dyDescent="0.2">
      <c r="A1432" s="397"/>
    </row>
    <row r="1433" spans="1:1" x14ac:dyDescent="0.2">
      <c r="A1433" s="397"/>
    </row>
    <row r="1434" spans="1:1" x14ac:dyDescent="0.2">
      <c r="A1434" s="397"/>
    </row>
    <row r="1435" spans="1:1" x14ac:dyDescent="0.2">
      <c r="A1435" s="397"/>
    </row>
    <row r="1436" spans="1:1" x14ac:dyDescent="0.2">
      <c r="A1436" s="397"/>
    </row>
    <row r="1437" spans="1:1" x14ac:dyDescent="0.2">
      <c r="A1437" s="397"/>
    </row>
    <row r="1438" spans="1:1" x14ac:dyDescent="0.2">
      <c r="A1438" s="397"/>
    </row>
    <row r="1439" spans="1:1" x14ac:dyDescent="0.2">
      <c r="A1439" s="397"/>
    </row>
    <row r="1440" spans="1:1" x14ac:dyDescent="0.2">
      <c r="A1440" s="397"/>
    </row>
    <row r="1441" spans="1:1" x14ac:dyDescent="0.2">
      <c r="A1441" s="397"/>
    </row>
    <row r="1442" spans="1:1" x14ac:dyDescent="0.2">
      <c r="A1442" s="397"/>
    </row>
    <row r="1443" spans="1:1" x14ac:dyDescent="0.2">
      <c r="A1443" s="397"/>
    </row>
    <row r="1444" spans="1:1" x14ac:dyDescent="0.2">
      <c r="A1444" s="397"/>
    </row>
    <row r="1445" spans="1:1" x14ac:dyDescent="0.2">
      <c r="A1445" s="397"/>
    </row>
    <row r="1446" spans="1:1" x14ac:dyDescent="0.2">
      <c r="A1446" s="397"/>
    </row>
    <row r="1447" spans="1:1" x14ac:dyDescent="0.2">
      <c r="A1447" s="397"/>
    </row>
    <row r="1448" spans="1:1" x14ac:dyDescent="0.2">
      <c r="A1448" s="397"/>
    </row>
    <row r="1449" spans="1:1" x14ac:dyDescent="0.2">
      <c r="A1449" s="397"/>
    </row>
    <row r="1450" spans="1:1" x14ac:dyDescent="0.2">
      <c r="A1450" s="397"/>
    </row>
    <row r="1451" spans="1:1" x14ac:dyDescent="0.2">
      <c r="A1451" s="397"/>
    </row>
    <row r="1452" spans="1:1" x14ac:dyDescent="0.2">
      <c r="A1452" s="397"/>
    </row>
    <row r="1453" spans="1:1" x14ac:dyDescent="0.2">
      <c r="A1453" s="397"/>
    </row>
    <row r="1454" spans="1:1" x14ac:dyDescent="0.2">
      <c r="A1454" s="397"/>
    </row>
    <row r="1455" spans="1:1" x14ac:dyDescent="0.2">
      <c r="A1455" s="397"/>
    </row>
    <row r="1456" spans="1:1" x14ac:dyDescent="0.2">
      <c r="A1456" s="397"/>
    </row>
    <row r="1457" spans="1:1" x14ac:dyDescent="0.2">
      <c r="A1457" s="397"/>
    </row>
    <row r="1458" spans="1:1" x14ac:dyDescent="0.2">
      <c r="A1458" s="397"/>
    </row>
    <row r="1459" spans="1:1" x14ac:dyDescent="0.2">
      <c r="A1459" s="397"/>
    </row>
    <row r="1460" spans="1:1" x14ac:dyDescent="0.2">
      <c r="A1460" s="397"/>
    </row>
    <row r="1461" spans="1:1" x14ac:dyDescent="0.2">
      <c r="A1461" s="397"/>
    </row>
    <row r="1462" spans="1:1" x14ac:dyDescent="0.2">
      <c r="A1462" s="397"/>
    </row>
    <row r="1463" spans="1:1" x14ac:dyDescent="0.2">
      <c r="A1463" s="397"/>
    </row>
    <row r="1464" spans="1:1" x14ac:dyDescent="0.2">
      <c r="A1464" s="397"/>
    </row>
    <row r="1465" spans="1:1" x14ac:dyDescent="0.2">
      <c r="A1465" s="397"/>
    </row>
    <row r="1466" spans="1:1" x14ac:dyDescent="0.2">
      <c r="A1466" s="397"/>
    </row>
    <row r="1467" spans="1:1" x14ac:dyDescent="0.2">
      <c r="A1467" s="397"/>
    </row>
    <row r="1468" spans="1:1" x14ac:dyDescent="0.2">
      <c r="A1468" s="397"/>
    </row>
    <row r="1469" spans="1:1" x14ac:dyDescent="0.2">
      <c r="A1469" s="397"/>
    </row>
    <row r="1470" spans="1:1" x14ac:dyDescent="0.2">
      <c r="A1470" s="397"/>
    </row>
    <row r="1471" spans="1:1" x14ac:dyDescent="0.2">
      <c r="A1471" s="397"/>
    </row>
    <row r="1472" spans="1:1" x14ac:dyDescent="0.2">
      <c r="A1472" s="397"/>
    </row>
    <row r="1473" spans="1:1" x14ac:dyDescent="0.2">
      <c r="A1473" s="397"/>
    </row>
    <row r="1474" spans="1:1" x14ac:dyDescent="0.2">
      <c r="A1474" s="397"/>
    </row>
    <row r="1475" spans="1:1" x14ac:dyDescent="0.2">
      <c r="A1475" s="397"/>
    </row>
    <row r="1476" spans="1:1" x14ac:dyDescent="0.2">
      <c r="A1476" s="397"/>
    </row>
    <row r="1477" spans="1:1" x14ac:dyDescent="0.2">
      <c r="A1477" s="397"/>
    </row>
    <row r="1478" spans="1:1" x14ac:dyDescent="0.2">
      <c r="A1478" s="397"/>
    </row>
    <row r="1479" spans="1:1" x14ac:dyDescent="0.2">
      <c r="A1479" s="397"/>
    </row>
    <row r="1480" spans="1:1" x14ac:dyDescent="0.2">
      <c r="A1480" s="397"/>
    </row>
    <row r="1481" spans="1:1" x14ac:dyDescent="0.2">
      <c r="A1481" s="397"/>
    </row>
    <row r="1482" spans="1:1" x14ac:dyDescent="0.2">
      <c r="A1482" s="397"/>
    </row>
    <row r="1483" spans="1:1" x14ac:dyDescent="0.2">
      <c r="A1483" s="397"/>
    </row>
    <row r="1484" spans="1:1" x14ac:dyDescent="0.2">
      <c r="A1484" s="397"/>
    </row>
    <row r="1485" spans="1:1" x14ac:dyDescent="0.2">
      <c r="A1485" s="397"/>
    </row>
    <row r="1486" spans="1:1" x14ac:dyDescent="0.2">
      <c r="A1486" s="397"/>
    </row>
    <row r="1487" spans="1:1" x14ac:dyDescent="0.2">
      <c r="A1487" s="397"/>
    </row>
    <row r="1488" spans="1:1" x14ac:dyDescent="0.2">
      <c r="A1488" s="397"/>
    </row>
    <row r="1489" spans="1:1" x14ac:dyDescent="0.2">
      <c r="A1489" s="397"/>
    </row>
    <row r="1490" spans="1:1" x14ac:dyDescent="0.2">
      <c r="A1490" s="397"/>
    </row>
    <row r="1491" spans="1:1" x14ac:dyDescent="0.2">
      <c r="A1491" s="397"/>
    </row>
    <row r="1492" spans="1:1" x14ac:dyDescent="0.2">
      <c r="A1492" s="397"/>
    </row>
    <row r="1493" spans="1:1" x14ac:dyDescent="0.2">
      <c r="A1493" s="397"/>
    </row>
    <row r="1494" spans="1:1" x14ac:dyDescent="0.2">
      <c r="A1494" s="397"/>
    </row>
    <row r="1495" spans="1:1" x14ac:dyDescent="0.2">
      <c r="A1495" s="397"/>
    </row>
    <row r="1496" spans="1:1" x14ac:dyDescent="0.2">
      <c r="A1496" s="397"/>
    </row>
    <row r="1497" spans="1:1" x14ac:dyDescent="0.2">
      <c r="A1497" s="397"/>
    </row>
    <row r="1498" spans="1:1" x14ac:dyDescent="0.2">
      <c r="A1498" s="397"/>
    </row>
    <row r="1499" spans="1:1" x14ac:dyDescent="0.2">
      <c r="A1499" s="397"/>
    </row>
    <row r="1500" spans="1:1" x14ac:dyDescent="0.2">
      <c r="A1500" s="397"/>
    </row>
    <row r="1501" spans="1:1" x14ac:dyDescent="0.2">
      <c r="A1501" s="397"/>
    </row>
    <row r="1502" spans="1:1" x14ac:dyDescent="0.2">
      <c r="A1502" s="397"/>
    </row>
    <row r="1503" spans="1:1" x14ac:dyDescent="0.2">
      <c r="A1503" s="397"/>
    </row>
    <row r="1504" spans="1:1" x14ac:dyDescent="0.2">
      <c r="A1504" s="397"/>
    </row>
    <row r="1505" spans="1:1" x14ac:dyDescent="0.2">
      <c r="A1505" s="397"/>
    </row>
    <row r="1506" spans="1:1" x14ac:dyDescent="0.2">
      <c r="A1506" s="397"/>
    </row>
    <row r="1507" spans="1:1" x14ac:dyDescent="0.2">
      <c r="A1507" s="397"/>
    </row>
    <row r="1508" spans="1:1" x14ac:dyDescent="0.2">
      <c r="A1508" s="397"/>
    </row>
    <row r="1509" spans="1:1" x14ac:dyDescent="0.2">
      <c r="A1509" s="397"/>
    </row>
    <row r="1510" spans="1:1" x14ac:dyDescent="0.2">
      <c r="A1510" s="397"/>
    </row>
    <row r="1511" spans="1:1" x14ac:dyDescent="0.2">
      <c r="A1511" s="397"/>
    </row>
    <row r="1512" spans="1:1" x14ac:dyDescent="0.2">
      <c r="A1512" s="397"/>
    </row>
    <row r="1513" spans="1:1" x14ac:dyDescent="0.2">
      <c r="A1513" s="397"/>
    </row>
    <row r="1514" spans="1:1" x14ac:dyDescent="0.2">
      <c r="A1514" s="397"/>
    </row>
    <row r="1515" spans="1:1" x14ac:dyDescent="0.2">
      <c r="A1515" s="397"/>
    </row>
    <row r="1516" spans="1:1" x14ac:dyDescent="0.2">
      <c r="A1516" s="397"/>
    </row>
    <row r="1517" spans="1:1" x14ac:dyDescent="0.2">
      <c r="A1517" s="397"/>
    </row>
    <row r="1518" spans="1:1" x14ac:dyDescent="0.2">
      <c r="A1518" s="397"/>
    </row>
    <row r="1519" spans="1:1" x14ac:dyDescent="0.2">
      <c r="A1519" s="397"/>
    </row>
    <row r="1520" spans="1:1" x14ac:dyDescent="0.2">
      <c r="A1520" s="397"/>
    </row>
    <row r="1521" spans="1:1" x14ac:dyDescent="0.2">
      <c r="A1521" s="397"/>
    </row>
    <row r="1522" spans="1:1" x14ac:dyDescent="0.2">
      <c r="A1522" s="397"/>
    </row>
    <row r="1523" spans="1:1" x14ac:dyDescent="0.2">
      <c r="A1523" s="397"/>
    </row>
    <row r="1524" spans="1:1" x14ac:dyDescent="0.2">
      <c r="A1524" s="397"/>
    </row>
    <row r="1525" spans="1:1" x14ac:dyDescent="0.2">
      <c r="A1525" s="397"/>
    </row>
    <row r="1526" spans="1:1" x14ac:dyDescent="0.2">
      <c r="A1526" s="397"/>
    </row>
    <row r="1527" spans="1:1" x14ac:dyDescent="0.2">
      <c r="A1527" s="397"/>
    </row>
    <row r="1528" spans="1:1" x14ac:dyDescent="0.2">
      <c r="A1528" s="397"/>
    </row>
    <row r="1529" spans="1:1" x14ac:dyDescent="0.2">
      <c r="A1529" s="397"/>
    </row>
    <row r="1530" spans="1:1" x14ac:dyDescent="0.2">
      <c r="A1530" s="397"/>
    </row>
    <row r="1531" spans="1:1" x14ac:dyDescent="0.2">
      <c r="A1531" s="397"/>
    </row>
    <row r="1532" spans="1:1" x14ac:dyDescent="0.2">
      <c r="A1532" s="397"/>
    </row>
    <row r="1533" spans="1:1" x14ac:dyDescent="0.2">
      <c r="A1533" s="397"/>
    </row>
    <row r="1534" spans="1:1" x14ac:dyDescent="0.2">
      <c r="A1534" s="397"/>
    </row>
    <row r="1535" spans="1:1" x14ac:dyDescent="0.2">
      <c r="A1535" s="397"/>
    </row>
    <row r="1536" spans="1:1" x14ac:dyDescent="0.2">
      <c r="A1536" s="397"/>
    </row>
    <row r="1537" spans="1:1" x14ac:dyDescent="0.2">
      <c r="A1537" s="397"/>
    </row>
    <row r="1538" spans="1:1" x14ac:dyDescent="0.2">
      <c r="A1538" s="397"/>
    </row>
    <row r="1539" spans="1:1" x14ac:dyDescent="0.2">
      <c r="A1539" s="397"/>
    </row>
    <row r="1540" spans="1:1" x14ac:dyDescent="0.2">
      <c r="A1540" s="397"/>
    </row>
    <row r="1541" spans="1:1" x14ac:dyDescent="0.2">
      <c r="A1541" s="397"/>
    </row>
    <row r="1542" spans="1:1" x14ac:dyDescent="0.2">
      <c r="A1542" s="397"/>
    </row>
    <row r="1543" spans="1:1" x14ac:dyDescent="0.2">
      <c r="A1543" s="397"/>
    </row>
    <row r="1544" spans="1:1" x14ac:dyDescent="0.2">
      <c r="A1544" s="397"/>
    </row>
    <row r="1545" spans="1:1" x14ac:dyDescent="0.2">
      <c r="A1545" s="397"/>
    </row>
    <row r="1546" spans="1:1" x14ac:dyDescent="0.2">
      <c r="A1546" s="397"/>
    </row>
    <row r="1547" spans="1:1" x14ac:dyDescent="0.2">
      <c r="A1547" s="397"/>
    </row>
    <row r="1548" spans="1:1" x14ac:dyDescent="0.2">
      <c r="A1548" s="397"/>
    </row>
    <row r="1549" spans="1:1" x14ac:dyDescent="0.2">
      <c r="A1549" s="397"/>
    </row>
    <row r="1550" spans="1:1" x14ac:dyDescent="0.2">
      <c r="A1550" s="397"/>
    </row>
    <row r="1551" spans="1:1" x14ac:dyDescent="0.2">
      <c r="A1551" s="397"/>
    </row>
    <row r="1552" spans="1:1" x14ac:dyDescent="0.2">
      <c r="A1552" s="397"/>
    </row>
    <row r="1553" spans="1:1" x14ac:dyDescent="0.2">
      <c r="A1553" s="397"/>
    </row>
    <row r="1554" spans="1:1" x14ac:dyDescent="0.2">
      <c r="A1554" s="397"/>
    </row>
    <row r="1555" spans="1:1" x14ac:dyDescent="0.2">
      <c r="A1555" s="397"/>
    </row>
    <row r="1556" spans="1:1" x14ac:dyDescent="0.2">
      <c r="A1556" s="397"/>
    </row>
    <row r="1557" spans="1:1" x14ac:dyDescent="0.2">
      <c r="A1557" s="397"/>
    </row>
    <row r="1558" spans="1:1" x14ac:dyDescent="0.2">
      <c r="A1558" s="397"/>
    </row>
    <row r="1559" spans="1:1" x14ac:dyDescent="0.2">
      <c r="A1559" s="397"/>
    </row>
    <row r="1560" spans="1:1" x14ac:dyDescent="0.2">
      <c r="A1560" s="397"/>
    </row>
    <row r="1561" spans="1:1" x14ac:dyDescent="0.2">
      <c r="A1561" s="397"/>
    </row>
    <row r="1562" spans="1:1" x14ac:dyDescent="0.2">
      <c r="A1562" s="397"/>
    </row>
    <row r="1563" spans="1:1" x14ac:dyDescent="0.2">
      <c r="A1563" s="397"/>
    </row>
    <row r="1564" spans="1:1" x14ac:dyDescent="0.2">
      <c r="A1564" s="397"/>
    </row>
    <row r="1565" spans="1:1" x14ac:dyDescent="0.2">
      <c r="A1565" s="397"/>
    </row>
    <row r="1566" spans="1:1" x14ac:dyDescent="0.2">
      <c r="A1566" s="397"/>
    </row>
    <row r="1567" spans="1:1" x14ac:dyDescent="0.2">
      <c r="A1567" s="397"/>
    </row>
    <row r="1568" spans="1:1" x14ac:dyDescent="0.2">
      <c r="A1568" s="397"/>
    </row>
    <row r="1569" spans="1:1" x14ac:dyDescent="0.2">
      <c r="A1569" s="397"/>
    </row>
    <row r="1570" spans="1:1" x14ac:dyDescent="0.2">
      <c r="A1570" s="397"/>
    </row>
    <row r="1571" spans="1:1" x14ac:dyDescent="0.2">
      <c r="A1571" s="397"/>
    </row>
    <row r="1572" spans="1:1" x14ac:dyDescent="0.2">
      <c r="A1572" s="397"/>
    </row>
    <row r="1573" spans="1:1" x14ac:dyDescent="0.2">
      <c r="A1573" s="397"/>
    </row>
    <row r="1574" spans="1:1" x14ac:dyDescent="0.2">
      <c r="A1574" s="397"/>
    </row>
    <row r="1575" spans="1:1" x14ac:dyDescent="0.2">
      <c r="A1575" s="397"/>
    </row>
    <row r="1576" spans="1:1" x14ac:dyDescent="0.2">
      <c r="A1576" s="397"/>
    </row>
    <row r="1577" spans="1:1" x14ac:dyDescent="0.2">
      <c r="A1577" s="397"/>
    </row>
    <row r="1578" spans="1:1" x14ac:dyDescent="0.2">
      <c r="A1578" s="397"/>
    </row>
    <row r="1579" spans="1:1" x14ac:dyDescent="0.2">
      <c r="A1579" s="397"/>
    </row>
    <row r="1580" spans="1:1" x14ac:dyDescent="0.2">
      <c r="A1580" s="397"/>
    </row>
    <row r="1581" spans="1:1" x14ac:dyDescent="0.2">
      <c r="A1581" s="397"/>
    </row>
    <row r="1582" spans="1:1" x14ac:dyDescent="0.2">
      <c r="A1582" s="397"/>
    </row>
    <row r="1583" spans="1:1" x14ac:dyDescent="0.2">
      <c r="A1583" s="397"/>
    </row>
    <row r="1584" spans="1:1" x14ac:dyDescent="0.2">
      <c r="A1584" s="397"/>
    </row>
    <row r="1585" spans="1:1" x14ac:dyDescent="0.2">
      <c r="A1585" s="397"/>
    </row>
    <row r="1586" spans="1:1" x14ac:dyDescent="0.2">
      <c r="A1586" s="397"/>
    </row>
    <row r="1587" spans="1:1" x14ac:dyDescent="0.2">
      <c r="A1587" s="397"/>
    </row>
    <row r="1588" spans="1:1" x14ac:dyDescent="0.2">
      <c r="A1588" s="397"/>
    </row>
    <row r="1589" spans="1:1" x14ac:dyDescent="0.2">
      <c r="A1589" s="397"/>
    </row>
    <row r="1590" spans="1:1" x14ac:dyDescent="0.2">
      <c r="A1590" s="397"/>
    </row>
    <row r="1591" spans="1:1" x14ac:dyDescent="0.2">
      <c r="A1591" s="397"/>
    </row>
    <row r="1592" spans="1:1" x14ac:dyDescent="0.2">
      <c r="A1592" s="397"/>
    </row>
    <row r="1593" spans="1:1" x14ac:dyDescent="0.2">
      <c r="A1593" s="397"/>
    </row>
    <row r="1594" spans="1:1" x14ac:dyDescent="0.2">
      <c r="A1594" s="397"/>
    </row>
    <row r="1595" spans="1:1" x14ac:dyDescent="0.2">
      <c r="A1595" s="397"/>
    </row>
    <row r="1596" spans="1:1" x14ac:dyDescent="0.2">
      <c r="A1596" s="397"/>
    </row>
    <row r="1597" spans="1:1" x14ac:dyDescent="0.2">
      <c r="A1597" s="397"/>
    </row>
    <row r="1598" spans="1:1" x14ac:dyDescent="0.2">
      <c r="A1598" s="397"/>
    </row>
    <row r="1599" spans="1:1" x14ac:dyDescent="0.2">
      <c r="A1599" s="397"/>
    </row>
    <row r="1600" spans="1:1" x14ac:dyDescent="0.2">
      <c r="A1600" s="397"/>
    </row>
    <row r="1601" spans="1:1" x14ac:dyDescent="0.2">
      <c r="A1601" s="397"/>
    </row>
    <row r="1602" spans="1:1" x14ac:dyDescent="0.2">
      <c r="A1602" s="397"/>
    </row>
    <row r="1603" spans="1:1" x14ac:dyDescent="0.2">
      <c r="A1603" s="397"/>
    </row>
    <row r="1604" spans="1:1" x14ac:dyDescent="0.2">
      <c r="A1604" s="397"/>
    </row>
    <row r="1605" spans="1:1" x14ac:dyDescent="0.2">
      <c r="A1605" s="397"/>
    </row>
    <row r="1606" spans="1:1" x14ac:dyDescent="0.2">
      <c r="A1606" s="397"/>
    </row>
    <row r="1607" spans="1:1" x14ac:dyDescent="0.2">
      <c r="A1607" s="397"/>
    </row>
    <row r="1608" spans="1:1" x14ac:dyDescent="0.2">
      <c r="A1608" s="397"/>
    </row>
    <row r="1609" spans="1:1" x14ac:dyDescent="0.2">
      <c r="A1609" s="397"/>
    </row>
    <row r="1610" spans="1:1" x14ac:dyDescent="0.2">
      <c r="A1610" s="397"/>
    </row>
    <row r="1611" spans="1:1" x14ac:dyDescent="0.2">
      <c r="A1611" s="397"/>
    </row>
    <row r="1612" spans="1:1" x14ac:dyDescent="0.2">
      <c r="A1612" s="397"/>
    </row>
    <row r="1613" spans="1:1" x14ac:dyDescent="0.2">
      <c r="A1613" s="397"/>
    </row>
    <row r="1614" spans="1:1" x14ac:dyDescent="0.2">
      <c r="A1614" s="397"/>
    </row>
    <row r="1615" spans="1:1" x14ac:dyDescent="0.2">
      <c r="A1615" s="397"/>
    </row>
    <row r="1616" spans="1:1" x14ac:dyDescent="0.2">
      <c r="A1616" s="397"/>
    </row>
    <row r="1617" spans="1:1" x14ac:dyDescent="0.2">
      <c r="A1617" s="397"/>
    </row>
    <row r="1618" spans="1:1" x14ac:dyDescent="0.2">
      <c r="A1618" s="397"/>
    </row>
    <row r="1619" spans="1:1" x14ac:dyDescent="0.2">
      <c r="A1619" s="397"/>
    </row>
    <row r="1620" spans="1:1" x14ac:dyDescent="0.2">
      <c r="A1620" s="397"/>
    </row>
    <row r="1621" spans="1:1" x14ac:dyDescent="0.2">
      <c r="A1621" s="397"/>
    </row>
    <row r="1622" spans="1:1" x14ac:dyDescent="0.2">
      <c r="A1622" s="397"/>
    </row>
    <row r="1623" spans="1:1" x14ac:dyDescent="0.2">
      <c r="A1623" s="397"/>
    </row>
    <row r="1624" spans="1:1" x14ac:dyDescent="0.2">
      <c r="A1624" s="397"/>
    </row>
    <row r="1625" spans="1:1" x14ac:dyDescent="0.2">
      <c r="A1625" s="397"/>
    </row>
    <row r="1626" spans="1:1" x14ac:dyDescent="0.2">
      <c r="A1626" s="397"/>
    </row>
    <row r="1627" spans="1:1" x14ac:dyDescent="0.2">
      <c r="A1627" s="397"/>
    </row>
    <row r="1628" spans="1:1" x14ac:dyDescent="0.2">
      <c r="A1628" s="397"/>
    </row>
    <row r="1629" spans="1:1" x14ac:dyDescent="0.2">
      <c r="A1629" s="397"/>
    </row>
    <row r="1630" spans="1:1" x14ac:dyDescent="0.2">
      <c r="A1630" s="397"/>
    </row>
    <row r="1631" spans="1:1" x14ac:dyDescent="0.2">
      <c r="A1631" s="397"/>
    </row>
    <row r="1632" spans="1:1" x14ac:dyDescent="0.2">
      <c r="A1632" s="397"/>
    </row>
    <row r="1633" spans="1:1" x14ac:dyDescent="0.2">
      <c r="A1633" s="397"/>
    </row>
    <row r="1634" spans="1:1" x14ac:dyDescent="0.2">
      <c r="A1634" s="397"/>
    </row>
    <row r="1635" spans="1:1" x14ac:dyDescent="0.2">
      <c r="A1635" s="397"/>
    </row>
    <row r="1636" spans="1:1" x14ac:dyDescent="0.2">
      <c r="A1636" s="397"/>
    </row>
    <row r="1637" spans="1:1" x14ac:dyDescent="0.2">
      <c r="A1637" s="397"/>
    </row>
    <row r="1638" spans="1:1" x14ac:dyDescent="0.2">
      <c r="A1638" s="397"/>
    </row>
    <row r="1639" spans="1:1" x14ac:dyDescent="0.2">
      <c r="A1639" s="397"/>
    </row>
    <row r="1640" spans="1:1" x14ac:dyDescent="0.2">
      <c r="A1640" s="397"/>
    </row>
    <row r="1641" spans="1:1" x14ac:dyDescent="0.2">
      <c r="A1641" s="397"/>
    </row>
    <row r="1642" spans="1:1" x14ac:dyDescent="0.2">
      <c r="A1642" s="397"/>
    </row>
    <row r="1643" spans="1:1" x14ac:dyDescent="0.2">
      <c r="A1643" s="397"/>
    </row>
    <row r="1644" spans="1:1" x14ac:dyDescent="0.2">
      <c r="A1644" s="397"/>
    </row>
    <row r="1645" spans="1:1" x14ac:dyDescent="0.2">
      <c r="A1645" s="397"/>
    </row>
    <row r="1646" spans="1:1" x14ac:dyDescent="0.2">
      <c r="A1646" s="397"/>
    </row>
    <row r="1647" spans="1:1" x14ac:dyDescent="0.2">
      <c r="A1647" s="397"/>
    </row>
    <row r="1648" spans="1:1" x14ac:dyDescent="0.2">
      <c r="A1648" s="397"/>
    </row>
    <row r="1649" spans="1:1" x14ac:dyDescent="0.2">
      <c r="A1649" s="397"/>
    </row>
    <row r="1650" spans="1:1" x14ac:dyDescent="0.2">
      <c r="A1650" s="397"/>
    </row>
    <row r="1651" spans="1:1" x14ac:dyDescent="0.2">
      <c r="A1651" s="397"/>
    </row>
    <row r="1652" spans="1:1" x14ac:dyDescent="0.2">
      <c r="A1652" s="397"/>
    </row>
    <row r="1653" spans="1:1" x14ac:dyDescent="0.2">
      <c r="A1653" s="397"/>
    </row>
    <row r="1654" spans="1:1" x14ac:dyDescent="0.2">
      <c r="A1654" s="397"/>
    </row>
    <row r="1655" spans="1:1" x14ac:dyDescent="0.2">
      <c r="A1655" s="397"/>
    </row>
    <row r="1656" spans="1:1" x14ac:dyDescent="0.2">
      <c r="A1656" s="397"/>
    </row>
    <row r="1657" spans="1:1" x14ac:dyDescent="0.2">
      <c r="A1657" s="397"/>
    </row>
    <row r="1658" spans="1:1" x14ac:dyDescent="0.2">
      <c r="A1658" s="397"/>
    </row>
    <row r="1659" spans="1:1" x14ac:dyDescent="0.2">
      <c r="A1659" s="397"/>
    </row>
    <row r="1660" spans="1:1" x14ac:dyDescent="0.2">
      <c r="A1660" s="397"/>
    </row>
    <row r="1661" spans="1:1" x14ac:dyDescent="0.2">
      <c r="A1661" s="397"/>
    </row>
    <row r="1662" spans="1:1" x14ac:dyDescent="0.2">
      <c r="A1662" s="397"/>
    </row>
    <row r="1663" spans="1:1" x14ac:dyDescent="0.2">
      <c r="A1663" s="397"/>
    </row>
    <row r="1664" spans="1:1" x14ac:dyDescent="0.2">
      <c r="A1664" s="397"/>
    </row>
    <row r="1665" spans="1:1" x14ac:dyDescent="0.2">
      <c r="A1665" s="397"/>
    </row>
    <row r="1666" spans="1:1" x14ac:dyDescent="0.2">
      <c r="A1666" s="397"/>
    </row>
    <row r="1667" spans="1:1" x14ac:dyDescent="0.2">
      <c r="A1667" s="397"/>
    </row>
    <row r="1668" spans="1:1" x14ac:dyDescent="0.2">
      <c r="A1668" s="397"/>
    </row>
    <row r="1669" spans="1:1" x14ac:dyDescent="0.2">
      <c r="A1669" s="397"/>
    </row>
    <row r="1670" spans="1:1" x14ac:dyDescent="0.2">
      <c r="A1670" s="397"/>
    </row>
    <row r="1671" spans="1:1" x14ac:dyDescent="0.2">
      <c r="A1671" s="397"/>
    </row>
    <row r="1672" spans="1:1" x14ac:dyDescent="0.2">
      <c r="A1672" s="397"/>
    </row>
    <row r="1673" spans="1:1" x14ac:dyDescent="0.2">
      <c r="A1673" s="397"/>
    </row>
    <row r="1674" spans="1:1" x14ac:dyDescent="0.2">
      <c r="A1674" s="397"/>
    </row>
    <row r="1675" spans="1:1" x14ac:dyDescent="0.2">
      <c r="A1675" s="397"/>
    </row>
    <row r="1676" spans="1:1" x14ac:dyDescent="0.2">
      <c r="A1676" s="397"/>
    </row>
    <row r="1677" spans="1:1" x14ac:dyDescent="0.2">
      <c r="A1677" s="397"/>
    </row>
    <row r="1678" spans="1:1" x14ac:dyDescent="0.2">
      <c r="A1678" s="397"/>
    </row>
    <row r="1679" spans="1:1" x14ac:dyDescent="0.2">
      <c r="A1679" s="397"/>
    </row>
    <row r="1680" spans="1:1" x14ac:dyDescent="0.2">
      <c r="A1680" s="397"/>
    </row>
    <row r="1681" spans="1:1" x14ac:dyDescent="0.2">
      <c r="A1681" s="397"/>
    </row>
    <row r="1682" spans="1:1" x14ac:dyDescent="0.2">
      <c r="A1682" s="397"/>
    </row>
    <row r="1683" spans="1:1" x14ac:dyDescent="0.2">
      <c r="A1683" s="397"/>
    </row>
    <row r="1684" spans="1:1" x14ac:dyDescent="0.2">
      <c r="A1684" s="397"/>
    </row>
    <row r="1685" spans="1:1" x14ac:dyDescent="0.2">
      <c r="A1685" s="397"/>
    </row>
    <row r="1686" spans="1:1" x14ac:dyDescent="0.2">
      <c r="A1686" s="397"/>
    </row>
    <row r="1687" spans="1:1" x14ac:dyDescent="0.2">
      <c r="A1687" s="397"/>
    </row>
    <row r="1688" spans="1:1" x14ac:dyDescent="0.2">
      <c r="A1688" s="397"/>
    </row>
    <row r="1689" spans="1:1" x14ac:dyDescent="0.2">
      <c r="A1689" s="397"/>
    </row>
    <row r="1690" spans="1:1" x14ac:dyDescent="0.2">
      <c r="A1690" s="397"/>
    </row>
    <row r="1691" spans="1:1" x14ac:dyDescent="0.2">
      <c r="A1691" s="397"/>
    </row>
    <row r="1692" spans="1:1" x14ac:dyDescent="0.2">
      <c r="A1692" s="397"/>
    </row>
    <row r="1693" spans="1:1" x14ac:dyDescent="0.2">
      <c r="A1693" s="397"/>
    </row>
    <row r="1694" spans="1:1" x14ac:dyDescent="0.2">
      <c r="A1694" s="397"/>
    </row>
    <row r="1695" spans="1:1" x14ac:dyDescent="0.2">
      <c r="A1695" s="397"/>
    </row>
    <row r="1696" spans="1:1" x14ac:dyDescent="0.2">
      <c r="A1696" s="397"/>
    </row>
    <row r="1697" spans="1:1" x14ac:dyDescent="0.2">
      <c r="A1697" s="397"/>
    </row>
    <row r="1698" spans="1:1" x14ac:dyDescent="0.2">
      <c r="A1698" s="397"/>
    </row>
    <row r="1699" spans="1:1" x14ac:dyDescent="0.2">
      <c r="A1699" s="397"/>
    </row>
    <row r="1700" spans="1:1" x14ac:dyDescent="0.2">
      <c r="A1700" s="397"/>
    </row>
    <row r="1701" spans="1:1" x14ac:dyDescent="0.2">
      <c r="A1701" s="397"/>
    </row>
    <row r="1702" spans="1:1" x14ac:dyDescent="0.2">
      <c r="A1702" s="397"/>
    </row>
    <row r="1703" spans="1:1" x14ac:dyDescent="0.2">
      <c r="A1703" s="397"/>
    </row>
    <row r="1704" spans="1:1" x14ac:dyDescent="0.2">
      <c r="A1704" s="397"/>
    </row>
    <row r="1705" spans="1:1" x14ac:dyDescent="0.2">
      <c r="A1705" s="397"/>
    </row>
    <row r="1706" spans="1:1" x14ac:dyDescent="0.2">
      <c r="A1706" s="397"/>
    </row>
    <row r="1707" spans="1:1" x14ac:dyDescent="0.2">
      <c r="A1707" s="397"/>
    </row>
    <row r="1708" spans="1:1" x14ac:dyDescent="0.2">
      <c r="A1708" s="397"/>
    </row>
    <row r="1709" spans="1:1" x14ac:dyDescent="0.2">
      <c r="A1709" s="397"/>
    </row>
    <row r="1710" spans="1:1" x14ac:dyDescent="0.2">
      <c r="A1710" s="397"/>
    </row>
    <row r="1711" spans="1:1" x14ac:dyDescent="0.2">
      <c r="A1711" s="397"/>
    </row>
    <row r="1712" spans="1:1" x14ac:dyDescent="0.2">
      <c r="A1712" s="397"/>
    </row>
    <row r="1713" spans="1:1" x14ac:dyDescent="0.2">
      <c r="A1713" s="397"/>
    </row>
    <row r="1714" spans="1:1" x14ac:dyDescent="0.2">
      <c r="A1714" s="397"/>
    </row>
    <row r="1715" spans="1:1" x14ac:dyDescent="0.2">
      <c r="A1715" s="397"/>
    </row>
    <row r="1716" spans="1:1" x14ac:dyDescent="0.2">
      <c r="A1716" s="397"/>
    </row>
    <row r="1717" spans="1:1" x14ac:dyDescent="0.2">
      <c r="A1717" s="397"/>
    </row>
    <row r="1718" spans="1:1" x14ac:dyDescent="0.2">
      <c r="A1718" s="397"/>
    </row>
    <row r="1719" spans="1:1" x14ac:dyDescent="0.2">
      <c r="A1719" s="397"/>
    </row>
    <row r="1720" spans="1:1" x14ac:dyDescent="0.2">
      <c r="A1720" s="397"/>
    </row>
    <row r="1721" spans="1:1" x14ac:dyDescent="0.2">
      <c r="A1721" s="397"/>
    </row>
    <row r="1722" spans="1:1" x14ac:dyDescent="0.2">
      <c r="A1722" s="397"/>
    </row>
    <row r="1723" spans="1:1" x14ac:dyDescent="0.2">
      <c r="A1723" s="397"/>
    </row>
    <row r="1724" spans="1:1" x14ac:dyDescent="0.2">
      <c r="A1724" s="397"/>
    </row>
    <row r="1725" spans="1:1" x14ac:dyDescent="0.2">
      <c r="A1725" s="397"/>
    </row>
    <row r="1726" spans="1:1" x14ac:dyDescent="0.2">
      <c r="A1726" s="397"/>
    </row>
    <row r="1727" spans="1:1" x14ac:dyDescent="0.2">
      <c r="A1727" s="397"/>
    </row>
    <row r="1728" spans="1:1" x14ac:dyDescent="0.2">
      <c r="A1728" s="397"/>
    </row>
    <row r="1729" spans="1:1" x14ac:dyDescent="0.2">
      <c r="A1729" s="397"/>
    </row>
    <row r="1730" spans="1:1" x14ac:dyDescent="0.2">
      <c r="A1730" s="397"/>
    </row>
    <row r="1731" spans="1:1" x14ac:dyDescent="0.2">
      <c r="A1731" s="397"/>
    </row>
    <row r="1732" spans="1:1" x14ac:dyDescent="0.2">
      <c r="A1732" s="397"/>
    </row>
    <row r="1733" spans="1:1" x14ac:dyDescent="0.2">
      <c r="A1733" s="397"/>
    </row>
    <row r="1734" spans="1:1" x14ac:dyDescent="0.2">
      <c r="A1734" s="397"/>
    </row>
    <row r="1735" spans="1:1" x14ac:dyDescent="0.2">
      <c r="A1735" s="397"/>
    </row>
    <row r="1736" spans="1:1" x14ac:dyDescent="0.2">
      <c r="A1736" s="397"/>
    </row>
    <row r="1737" spans="1:1" x14ac:dyDescent="0.2">
      <c r="A1737" s="397"/>
    </row>
    <row r="1738" spans="1:1" x14ac:dyDescent="0.2">
      <c r="A1738" s="397"/>
    </row>
    <row r="1739" spans="1:1" x14ac:dyDescent="0.2">
      <c r="A1739" s="397"/>
    </row>
    <row r="1740" spans="1:1" x14ac:dyDescent="0.2">
      <c r="A1740" s="397"/>
    </row>
    <row r="1741" spans="1:1" x14ac:dyDescent="0.2">
      <c r="A1741" s="397"/>
    </row>
    <row r="1742" spans="1:1" x14ac:dyDescent="0.2">
      <c r="A1742" s="397"/>
    </row>
    <row r="1743" spans="1:1" x14ac:dyDescent="0.2">
      <c r="A1743" s="397"/>
    </row>
    <row r="1744" spans="1:1" x14ac:dyDescent="0.2">
      <c r="A1744" s="397"/>
    </row>
    <row r="1745" spans="1:1" x14ac:dyDescent="0.2">
      <c r="A1745" s="397"/>
    </row>
    <row r="1746" spans="1:1" x14ac:dyDescent="0.2">
      <c r="A1746" s="397"/>
    </row>
    <row r="1747" spans="1:1" x14ac:dyDescent="0.2">
      <c r="A1747" s="397"/>
    </row>
    <row r="1748" spans="1:1" x14ac:dyDescent="0.2">
      <c r="A1748" s="397"/>
    </row>
    <row r="1749" spans="1:1" x14ac:dyDescent="0.2">
      <c r="A1749" s="397"/>
    </row>
    <row r="1750" spans="1:1" x14ac:dyDescent="0.2">
      <c r="A1750" s="397"/>
    </row>
    <row r="1751" spans="1:1" x14ac:dyDescent="0.2">
      <c r="A1751" s="397"/>
    </row>
    <row r="1752" spans="1:1" x14ac:dyDescent="0.2">
      <c r="A1752" s="397"/>
    </row>
    <row r="1753" spans="1:1" x14ac:dyDescent="0.2">
      <c r="A1753" s="397"/>
    </row>
    <row r="1754" spans="1:1" x14ac:dyDescent="0.2">
      <c r="A1754" s="397"/>
    </row>
    <row r="1755" spans="1:1" x14ac:dyDescent="0.2">
      <c r="A1755" s="397"/>
    </row>
    <row r="1756" spans="1:1" x14ac:dyDescent="0.2">
      <c r="A1756" s="397"/>
    </row>
    <row r="1757" spans="1:1" x14ac:dyDescent="0.2">
      <c r="A1757" s="397"/>
    </row>
    <row r="1758" spans="1:1" x14ac:dyDescent="0.2">
      <c r="A1758" s="397"/>
    </row>
    <row r="1759" spans="1:1" x14ac:dyDescent="0.2">
      <c r="A1759" s="397"/>
    </row>
    <row r="1760" spans="1:1" x14ac:dyDescent="0.2">
      <c r="A1760" s="397"/>
    </row>
    <row r="1761" spans="1:1" x14ac:dyDescent="0.2">
      <c r="A1761" s="397"/>
    </row>
    <row r="1762" spans="1:1" x14ac:dyDescent="0.2">
      <c r="A1762" s="397"/>
    </row>
    <row r="1763" spans="1:1" x14ac:dyDescent="0.2">
      <c r="A1763" s="397"/>
    </row>
    <row r="1764" spans="1:1" x14ac:dyDescent="0.2">
      <c r="A1764" s="397"/>
    </row>
    <row r="1765" spans="1:1" x14ac:dyDescent="0.2">
      <c r="A1765" s="397"/>
    </row>
    <row r="1766" spans="1:1" x14ac:dyDescent="0.2">
      <c r="A1766" s="397"/>
    </row>
    <row r="1767" spans="1:1" x14ac:dyDescent="0.2">
      <c r="A1767" s="397"/>
    </row>
    <row r="1768" spans="1:1" x14ac:dyDescent="0.2">
      <c r="A1768" s="397"/>
    </row>
    <row r="1769" spans="1:1" x14ac:dyDescent="0.2">
      <c r="A1769" s="397"/>
    </row>
    <row r="1770" spans="1:1" x14ac:dyDescent="0.2">
      <c r="A1770" s="397"/>
    </row>
    <row r="1771" spans="1:1" x14ac:dyDescent="0.2">
      <c r="A1771" s="397"/>
    </row>
    <row r="1772" spans="1:1" x14ac:dyDescent="0.2">
      <c r="A1772" s="397"/>
    </row>
    <row r="1773" spans="1:1" x14ac:dyDescent="0.2">
      <c r="A1773" s="397"/>
    </row>
    <row r="1774" spans="1:1" x14ac:dyDescent="0.2">
      <c r="A1774" s="397"/>
    </row>
    <row r="1775" spans="1:1" x14ac:dyDescent="0.2">
      <c r="A1775" s="397"/>
    </row>
    <row r="1776" spans="1:1" x14ac:dyDescent="0.2">
      <c r="A1776" s="397"/>
    </row>
    <row r="1777" spans="1:1" x14ac:dyDescent="0.2">
      <c r="A1777" s="397"/>
    </row>
    <row r="1778" spans="1:1" x14ac:dyDescent="0.2">
      <c r="A1778" s="397"/>
    </row>
    <row r="1779" spans="1:1" x14ac:dyDescent="0.2">
      <c r="A1779" s="397"/>
    </row>
    <row r="1780" spans="1:1" x14ac:dyDescent="0.2">
      <c r="A1780" s="397"/>
    </row>
    <row r="1781" spans="1:1" x14ac:dyDescent="0.2">
      <c r="A1781" s="397"/>
    </row>
    <row r="1782" spans="1:1" x14ac:dyDescent="0.2">
      <c r="A1782" s="397"/>
    </row>
    <row r="1783" spans="1:1" x14ac:dyDescent="0.2">
      <c r="A1783" s="397"/>
    </row>
    <row r="1784" spans="1:1" x14ac:dyDescent="0.2">
      <c r="A1784" s="397"/>
    </row>
    <row r="1785" spans="1:1" x14ac:dyDescent="0.2">
      <c r="A1785" s="397"/>
    </row>
    <row r="1786" spans="1:1" x14ac:dyDescent="0.2">
      <c r="A1786" s="397"/>
    </row>
    <row r="1787" spans="1:1" x14ac:dyDescent="0.2">
      <c r="A1787" s="397"/>
    </row>
    <row r="1788" spans="1:1" x14ac:dyDescent="0.2">
      <c r="A1788" s="397"/>
    </row>
    <row r="1789" spans="1:1" x14ac:dyDescent="0.2">
      <c r="A1789" s="397"/>
    </row>
    <row r="1790" spans="1:1" x14ac:dyDescent="0.2">
      <c r="A1790" s="397"/>
    </row>
    <row r="1791" spans="1:1" x14ac:dyDescent="0.2">
      <c r="A1791" s="397"/>
    </row>
    <row r="1792" spans="1:1" x14ac:dyDescent="0.2">
      <c r="A1792" s="397"/>
    </row>
    <row r="1793" spans="1:1" x14ac:dyDescent="0.2">
      <c r="A1793" s="397"/>
    </row>
    <row r="1794" spans="1:1" x14ac:dyDescent="0.2">
      <c r="A1794" s="397"/>
    </row>
    <row r="1795" spans="1:1" x14ac:dyDescent="0.2">
      <c r="A1795" s="397"/>
    </row>
    <row r="1796" spans="1:1" x14ac:dyDescent="0.2">
      <c r="A1796" s="397"/>
    </row>
    <row r="1797" spans="1:1" x14ac:dyDescent="0.2">
      <c r="A1797" s="397"/>
    </row>
    <row r="1798" spans="1:1" x14ac:dyDescent="0.2">
      <c r="A1798" s="397"/>
    </row>
    <row r="1799" spans="1:1" x14ac:dyDescent="0.2">
      <c r="A1799" s="397"/>
    </row>
    <row r="1800" spans="1:1" x14ac:dyDescent="0.2">
      <c r="A1800" s="397"/>
    </row>
    <row r="1801" spans="1:1" x14ac:dyDescent="0.2">
      <c r="A1801" s="397"/>
    </row>
    <row r="1802" spans="1:1" x14ac:dyDescent="0.2">
      <c r="A1802" s="397"/>
    </row>
    <row r="1803" spans="1:1" x14ac:dyDescent="0.2">
      <c r="A1803" s="397"/>
    </row>
    <row r="1804" spans="1:1" x14ac:dyDescent="0.2">
      <c r="A1804" s="397"/>
    </row>
    <row r="1805" spans="1:1" x14ac:dyDescent="0.2">
      <c r="A1805" s="397"/>
    </row>
    <row r="1806" spans="1:1" x14ac:dyDescent="0.2">
      <c r="A1806" s="397"/>
    </row>
    <row r="1807" spans="1:1" x14ac:dyDescent="0.2">
      <c r="A1807" s="397"/>
    </row>
    <row r="1808" spans="1:1" x14ac:dyDescent="0.2">
      <c r="A1808" s="397"/>
    </row>
    <row r="1809" spans="1:1" x14ac:dyDescent="0.2">
      <c r="A1809" s="397"/>
    </row>
    <row r="1810" spans="1:1" x14ac:dyDescent="0.2">
      <c r="A1810" s="397"/>
    </row>
    <row r="1811" spans="1:1" x14ac:dyDescent="0.2">
      <c r="A1811" s="397"/>
    </row>
    <row r="1812" spans="1:1" x14ac:dyDescent="0.2">
      <c r="A1812" s="397"/>
    </row>
    <row r="1813" spans="1:1" x14ac:dyDescent="0.2">
      <c r="A1813" s="397"/>
    </row>
    <row r="1814" spans="1:1" x14ac:dyDescent="0.2">
      <c r="A1814" s="397"/>
    </row>
    <row r="1815" spans="1:1" x14ac:dyDescent="0.2">
      <c r="A1815" s="397"/>
    </row>
    <row r="1816" spans="1:1" x14ac:dyDescent="0.2">
      <c r="A1816" s="397"/>
    </row>
    <row r="1817" spans="1:1" x14ac:dyDescent="0.2">
      <c r="A1817" s="397"/>
    </row>
    <row r="1818" spans="1:1" x14ac:dyDescent="0.2">
      <c r="A1818" s="397"/>
    </row>
    <row r="1819" spans="1:1" x14ac:dyDescent="0.2">
      <c r="A1819" s="397"/>
    </row>
    <row r="1820" spans="1:1" x14ac:dyDescent="0.2">
      <c r="A1820" s="397"/>
    </row>
    <row r="1821" spans="1:1" x14ac:dyDescent="0.2">
      <c r="A1821" s="397"/>
    </row>
    <row r="1822" spans="1:1" x14ac:dyDescent="0.2">
      <c r="A1822" s="397"/>
    </row>
    <row r="1823" spans="1:1" x14ac:dyDescent="0.2">
      <c r="A1823" s="397"/>
    </row>
    <row r="1824" spans="1:1" x14ac:dyDescent="0.2">
      <c r="A1824" s="397"/>
    </row>
    <row r="1825" spans="1:1" x14ac:dyDescent="0.2">
      <c r="A1825" s="397"/>
    </row>
    <row r="1826" spans="1:1" x14ac:dyDescent="0.2">
      <c r="A1826" s="397"/>
    </row>
    <row r="1827" spans="1:1" x14ac:dyDescent="0.2">
      <c r="A1827" s="397"/>
    </row>
    <row r="1828" spans="1:1" x14ac:dyDescent="0.2">
      <c r="A1828" s="397"/>
    </row>
    <row r="1829" spans="1:1" x14ac:dyDescent="0.2">
      <c r="A1829" s="397"/>
    </row>
    <row r="1830" spans="1:1" x14ac:dyDescent="0.2">
      <c r="A1830" s="397"/>
    </row>
    <row r="1831" spans="1:1" x14ac:dyDescent="0.2">
      <c r="A1831" s="397"/>
    </row>
    <row r="1832" spans="1:1" x14ac:dyDescent="0.2">
      <c r="A1832" s="397"/>
    </row>
    <row r="1833" spans="1:1" x14ac:dyDescent="0.2">
      <c r="A1833" s="397"/>
    </row>
    <row r="1834" spans="1:1" x14ac:dyDescent="0.2">
      <c r="A1834" s="397"/>
    </row>
    <row r="1835" spans="1:1" x14ac:dyDescent="0.2">
      <c r="A1835" s="397"/>
    </row>
    <row r="1836" spans="1:1" x14ac:dyDescent="0.2">
      <c r="A1836" s="397"/>
    </row>
    <row r="1837" spans="1:1" x14ac:dyDescent="0.2">
      <c r="A1837" s="397"/>
    </row>
    <row r="1838" spans="1:1" x14ac:dyDescent="0.2">
      <c r="A1838" s="397"/>
    </row>
    <row r="1839" spans="1:1" x14ac:dyDescent="0.2">
      <c r="A1839" s="397"/>
    </row>
    <row r="1840" spans="1:1" x14ac:dyDescent="0.2">
      <c r="A1840" s="397"/>
    </row>
    <row r="1841" spans="1:1" x14ac:dyDescent="0.2">
      <c r="A1841" s="397"/>
    </row>
    <row r="1842" spans="1:1" x14ac:dyDescent="0.2">
      <c r="A1842" s="397"/>
    </row>
    <row r="1843" spans="1:1" x14ac:dyDescent="0.2">
      <c r="A1843" s="397"/>
    </row>
    <row r="1844" spans="1:1" x14ac:dyDescent="0.2">
      <c r="A1844" s="397"/>
    </row>
    <row r="1845" spans="1:1" x14ac:dyDescent="0.2">
      <c r="A1845" s="397"/>
    </row>
    <row r="1846" spans="1:1" x14ac:dyDescent="0.2">
      <c r="A1846" s="397"/>
    </row>
    <row r="1847" spans="1:1" x14ac:dyDescent="0.2">
      <c r="A1847" s="397"/>
    </row>
    <row r="1848" spans="1:1" x14ac:dyDescent="0.2">
      <c r="A1848" s="397"/>
    </row>
    <row r="1849" spans="1:1" x14ac:dyDescent="0.2">
      <c r="A1849" s="397"/>
    </row>
    <row r="1850" spans="1:1" x14ac:dyDescent="0.2">
      <c r="A1850" s="397"/>
    </row>
    <row r="1851" spans="1:1" x14ac:dyDescent="0.2">
      <c r="A1851" s="397"/>
    </row>
    <row r="1852" spans="1:1" x14ac:dyDescent="0.2">
      <c r="A1852" s="397"/>
    </row>
    <row r="1853" spans="1:1" x14ac:dyDescent="0.2">
      <c r="A1853" s="397"/>
    </row>
    <row r="1854" spans="1:1" x14ac:dyDescent="0.2">
      <c r="A1854" s="397"/>
    </row>
    <row r="1855" spans="1:1" x14ac:dyDescent="0.2">
      <c r="A1855" s="397"/>
    </row>
    <row r="1856" spans="1:1" x14ac:dyDescent="0.2">
      <c r="A1856" s="397"/>
    </row>
    <row r="1857" spans="1:1" x14ac:dyDescent="0.2">
      <c r="A1857" s="397"/>
    </row>
    <row r="1858" spans="1:1" x14ac:dyDescent="0.2">
      <c r="A1858" s="397"/>
    </row>
    <row r="1859" spans="1:1" x14ac:dyDescent="0.2">
      <c r="A1859" s="397"/>
    </row>
    <row r="1860" spans="1:1" x14ac:dyDescent="0.2">
      <c r="A1860" s="397"/>
    </row>
    <row r="1861" spans="1:1" x14ac:dyDescent="0.2">
      <c r="A1861" s="397"/>
    </row>
    <row r="1862" spans="1:1" x14ac:dyDescent="0.2">
      <c r="A1862" s="397"/>
    </row>
    <row r="1863" spans="1:1" x14ac:dyDescent="0.2">
      <c r="A1863" s="397"/>
    </row>
    <row r="1864" spans="1:1" x14ac:dyDescent="0.2">
      <c r="A1864" s="397"/>
    </row>
    <row r="1865" spans="1:1" x14ac:dyDescent="0.2">
      <c r="A1865" s="397"/>
    </row>
    <row r="1866" spans="1:1" x14ac:dyDescent="0.2">
      <c r="A1866" s="397"/>
    </row>
    <row r="1867" spans="1:1" x14ac:dyDescent="0.2">
      <c r="A1867" s="397"/>
    </row>
    <row r="1868" spans="1:1" x14ac:dyDescent="0.2">
      <c r="A1868" s="397"/>
    </row>
    <row r="1869" spans="1:1" x14ac:dyDescent="0.2">
      <c r="A1869" s="397"/>
    </row>
    <row r="1870" spans="1:1" x14ac:dyDescent="0.2">
      <c r="A1870" s="397"/>
    </row>
    <row r="1871" spans="1:1" x14ac:dyDescent="0.2">
      <c r="A1871" s="397"/>
    </row>
    <row r="1872" spans="1:1" x14ac:dyDescent="0.2">
      <c r="A1872" s="397"/>
    </row>
    <row r="1873" spans="1:1" x14ac:dyDescent="0.2">
      <c r="A1873" s="397"/>
    </row>
    <row r="1874" spans="1:1" x14ac:dyDescent="0.2">
      <c r="A1874" s="397"/>
    </row>
    <row r="1875" spans="1:1" x14ac:dyDescent="0.2">
      <c r="A1875" s="397"/>
    </row>
    <row r="1876" spans="1:1" x14ac:dyDescent="0.2">
      <c r="A1876" s="397"/>
    </row>
    <row r="1877" spans="1:1" x14ac:dyDescent="0.2">
      <c r="A1877" s="397"/>
    </row>
    <row r="1878" spans="1:1" x14ac:dyDescent="0.2">
      <c r="A1878" s="397"/>
    </row>
    <row r="1879" spans="1:1" x14ac:dyDescent="0.2">
      <c r="A1879" s="397"/>
    </row>
    <row r="1880" spans="1:1" x14ac:dyDescent="0.2">
      <c r="A1880" s="397"/>
    </row>
    <row r="1881" spans="1:1" x14ac:dyDescent="0.2">
      <c r="A1881" s="397"/>
    </row>
    <row r="1882" spans="1:1" x14ac:dyDescent="0.2">
      <c r="A1882" s="397"/>
    </row>
    <row r="1883" spans="1:1" x14ac:dyDescent="0.2">
      <c r="A1883" s="397"/>
    </row>
    <row r="1884" spans="1:1" x14ac:dyDescent="0.2">
      <c r="A1884" s="397"/>
    </row>
    <row r="1885" spans="1:1" x14ac:dyDescent="0.2">
      <c r="A1885" s="397"/>
    </row>
    <row r="1886" spans="1:1" x14ac:dyDescent="0.2">
      <c r="A1886" s="397"/>
    </row>
    <row r="1887" spans="1:1" x14ac:dyDescent="0.2">
      <c r="A1887" s="397"/>
    </row>
    <row r="1888" spans="1:1" x14ac:dyDescent="0.2">
      <c r="A1888" s="397"/>
    </row>
    <row r="1889" spans="1:1" x14ac:dyDescent="0.2">
      <c r="A1889" s="397"/>
    </row>
    <row r="1890" spans="1:1" x14ac:dyDescent="0.2">
      <c r="A1890" s="397"/>
    </row>
    <row r="1891" spans="1:1" x14ac:dyDescent="0.2">
      <c r="A1891" s="397"/>
    </row>
    <row r="1892" spans="1:1" x14ac:dyDescent="0.2">
      <c r="A1892" s="397"/>
    </row>
    <row r="1893" spans="1:1" x14ac:dyDescent="0.2">
      <c r="A1893" s="397"/>
    </row>
    <row r="1894" spans="1:1" x14ac:dyDescent="0.2">
      <c r="A1894" s="397"/>
    </row>
    <row r="1895" spans="1:1" x14ac:dyDescent="0.2">
      <c r="A1895" s="397"/>
    </row>
    <row r="1896" spans="1:1" x14ac:dyDescent="0.2">
      <c r="A1896" s="397"/>
    </row>
    <row r="1897" spans="1:1" x14ac:dyDescent="0.2">
      <c r="A1897" s="397"/>
    </row>
    <row r="1898" spans="1:1" x14ac:dyDescent="0.2">
      <c r="A1898" s="397"/>
    </row>
    <row r="1899" spans="1:1" x14ac:dyDescent="0.2">
      <c r="A1899" s="397"/>
    </row>
    <row r="1900" spans="1:1" x14ac:dyDescent="0.2">
      <c r="A1900" s="397"/>
    </row>
    <row r="1901" spans="1:1" x14ac:dyDescent="0.2">
      <c r="A1901" s="397"/>
    </row>
    <row r="1902" spans="1:1" x14ac:dyDescent="0.2">
      <c r="A1902" s="397"/>
    </row>
    <row r="1903" spans="1:1" x14ac:dyDescent="0.2">
      <c r="A1903" s="397"/>
    </row>
    <row r="1904" spans="1:1" x14ac:dyDescent="0.2">
      <c r="A1904" s="397"/>
    </row>
    <row r="1905" spans="1:1" x14ac:dyDescent="0.2">
      <c r="A1905" s="397"/>
    </row>
    <row r="1906" spans="1:1" x14ac:dyDescent="0.2">
      <c r="A1906" s="397"/>
    </row>
    <row r="1907" spans="1:1" x14ac:dyDescent="0.2">
      <c r="A1907" s="397"/>
    </row>
    <row r="1908" spans="1:1" x14ac:dyDescent="0.2">
      <c r="A1908" s="397"/>
    </row>
    <row r="1909" spans="1:1" x14ac:dyDescent="0.2">
      <c r="A1909" s="397"/>
    </row>
    <row r="1910" spans="1:1" x14ac:dyDescent="0.2">
      <c r="A1910" s="397"/>
    </row>
    <row r="1911" spans="1:1" x14ac:dyDescent="0.2">
      <c r="A1911" s="397"/>
    </row>
    <row r="1912" spans="1:1" x14ac:dyDescent="0.2">
      <c r="A1912" s="397"/>
    </row>
    <row r="1913" spans="1:1" x14ac:dyDescent="0.2">
      <c r="A1913" s="397"/>
    </row>
    <row r="1914" spans="1:1" x14ac:dyDescent="0.2">
      <c r="A1914" s="397"/>
    </row>
    <row r="1915" spans="1:1" x14ac:dyDescent="0.2">
      <c r="A1915" s="397"/>
    </row>
    <row r="1916" spans="1:1" x14ac:dyDescent="0.2">
      <c r="A1916" s="397"/>
    </row>
    <row r="1917" spans="1:1" x14ac:dyDescent="0.2">
      <c r="A1917" s="397"/>
    </row>
    <row r="1918" spans="1:1" x14ac:dyDescent="0.2">
      <c r="A1918" s="397"/>
    </row>
    <row r="1919" spans="1:1" x14ac:dyDescent="0.2">
      <c r="A1919" s="397"/>
    </row>
    <row r="1920" spans="1:1" x14ac:dyDescent="0.2">
      <c r="A1920" s="397"/>
    </row>
    <row r="1921" spans="1:1" x14ac:dyDescent="0.2">
      <c r="A1921" s="397"/>
    </row>
    <row r="1922" spans="1:1" x14ac:dyDescent="0.2">
      <c r="A1922" s="397"/>
    </row>
    <row r="1923" spans="1:1" x14ac:dyDescent="0.2">
      <c r="A1923" s="397"/>
    </row>
    <row r="1924" spans="1:1" x14ac:dyDescent="0.2">
      <c r="A1924" s="397"/>
    </row>
    <row r="1925" spans="1:1" x14ac:dyDescent="0.2">
      <c r="A1925" s="397"/>
    </row>
    <row r="1926" spans="1:1" x14ac:dyDescent="0.2">
      <c r="A1926" s="397"/>
    </row>
    <row r="1927" spans="1:1" x14ac:dyDescent="0.2">
      <c r="A1927" s="397"/>
    </row>
    <row r="1928" spans="1:1" x14ac:dyDescent="0.2">
      <c r="A1928" s="397"/>
    </row>
    <row r="1929" spans="1:1" x14ac:dyDescent="0.2">
      <c r="A1929" s="397"/>
    </row>
    <row r="1930" spans="1:1" x14ac:dyDescent="0.2">
      <c r="A1930" s="397"/>
    </row>
    <row r="1931" spans="1:1" x14ac:dyDescent="0.2">
      <c r="A1931" s="397"/>
    </row>
    <row r="1932" spans="1:1" x14ac:dyDescent="0.2">
      <c r="A1932" s="397"/>
    </row>
    <row r="1933" spans="1:1" x14ac:dyDescent="0.2">
      <c r="A1933" s="397"/>
    </row>
    <row r="1934" spans="1:1" x14ac:dyDescent="0.2">
      <c r="A1934" s="397"/>
    </row>
    <row r="1935" spans="1:1" x14ac:dyDescent="0.2">
      <c r="A1935" s="397"/>
    </row>
    <row r="1936" spans="1:1" x14ac:dyDescent="0.2">
      <c r="A1936" s="397"/>
    </row>
    <row r="1937" spans="1:1" x14ac:dyDescent="0.2">
      <c r="A1937" s="397"/>
    </row>
    <row r="1938" spans="1:1" x14ac:dyDescent="0.2">
      <c r="A1938" s="397"/>
    </row>
    <row r="1939" spans="1:1" x14ac:dyDescent="0.2">
      <c r="A1939" s="397"/>
    </row>
    <row r="1940" spans="1:1" x14ac:dyDescent="0.2">
      <c r="A1940" s="397"/>
    </row>
    <row r="1941" spans="1:1" x14ac:dyDescent="0.2">
      <c r="A1941" s="397"/>
    </row>
    <row r="1942" spans="1:1" x14ac:dyDescent="0.2">
      <c r="A1942" s="397"/>
    </row>
    <row r="1943" spans="1:1" x14ac:dyDescent="0.2">
      <c r="A1943" s="397"/>
    </row>
    <row r="1944" spans="1:1" x14ac:dyDescent="0.2">
      <c r="A1944" s="397"/>
    </row>
    <row r="1945" spans="1:1" x14ac:dyDescent="0.2">
      <c r="A1945" s="397"/>
    </row>
    <row r="1946" spans="1:1" x14ac:dyDescent="0.2">
      <c r="A1946" s="397"/>
    </row>
    <row r="1947" spans="1:1" x14ac:dyDescent="0.2">
      <c r="A1947" s="397"/>
    </row>
    <row r="1948" spans="1:1" x14ac:dyDescent="0.2">
      <c r="A1948" s="397"/>
    </row>
    <row r="1949" spans="1:1" x14ac:dyDescent="0.2">
      <c r="A1949" s="397"/>
    </row>
    <row r="1950" spans="1:1" x14ac:dyDescent="0.2">
      <c r="A1950" s="397"/>
    </row>
    <row r="1951" spans="1:1" x14ac:dyDescent="0.2">
      <c r="A1951" s="397"/>
    </row>
    <row r="1952" spans="1:1" x14ac:dyDescent="0.2">
      <c r="A1952" s="397"/>
    </row>
    <row r="1953" spans="1:1" x14ac:dyDescent="0.2">
      <c r="A1953" s="397"/>
    </row>
    <row r="1954" spans="1:1" x14ac:dyDescent="0.2">
      <c r="A1954" s="397"/>
    </row>
    <row r="1955" spans="1:1" x14ac:dyDescent="0.2">
      <c r="A1955" s="397"/>
    </row>
    <row r="1956" spans="1:1" x14ac:dyDescent="0.2">
      <c r="A1956" s="397"/>
    </row>
    <row r="1957" spans="1:1" x14ac:dyDescent="0.2">
      <c r="A1957" s="397"/>
    </row>
    <row r="1958" spans="1:1" x14ac:dyDescent="0.2">
      <c r="A1958" s="397"/>
    </row>
    <row r="1959" spans="1:1" x14ac:dyDescent="0.2">
      <c r="A1959" s="397"/>
    </row>
    <row r="1960" spans="1:1" x14ac:dyDescent="0.2">
      <c r="A1960" s="397"/>
    </row>
    <row r="1961" spans="1:1" x14ac:dyDescent="0.2">
      <c r="A1961" s="397"/>
    </row>
    <row r="1962" spans="1:1" x14ac:dyDescent="0.2">
      <c r="A1962" s="397"/>
    </row>
    <row r="1963" spans="1:1" x14ac:dyDescent="0.2">
      <c r="A1963" s="397"/>
    </row>
    <row r="1964" spans="1:1" x14ac:dyDescent="0.2">
      <c r="A1964" s="397"/>
    </row>
    <row r="1965" spans="1:1" x14ac:dyDescent="0.2">
      <c r="A1965" s="397"/>
    </row>
    <row r="1966" spans="1:1" x14ac:dyDescent="0.2">
      <c r="A1966" s="397"/>
    </row>
    <row r="1967" spans="1:1" x14ac:dyDescent="0.2">
      <c r="A1967" s="397"/>
    </row>
    <row r="1968" spans="1:1" x14ac:dyDescent="0.2">
      <c r="A1968" s="397"/>
    </row>
    <row r="1969" spans="1:1" x14ac:dyDescent="0.2">
      <c r="A1969" s="397"/>
    </row>
    <row r="1970" spans="1:1" x14ac:dyDescent="0.2">
      <c r="A1970" s="397"/>
    </row>
    <row r="1971" spans="1:1" x14ac:dyDescent="0.2">
      <c r="A1971" s="397"/>
    </row>
    <row r="1972" spans="1:1" x14ac:dyDescent="0.2">
      <c r="A1972" s="397"/>
    </row>
    <row r="1973" spans="1:1" x14ac:dyDescent="0.2">
      <c r="A1973" s="397"/>
    </row>
    <row r="1974" spans="1:1" x14ac:dyDescent="0.2">
      <c r="A1974" s="397"/>
    </row>
    <row r="1975" spans="1:1" x14ac:dyDescent="0.2">
      <c r="A1975" s="397"/>
    </row>
    <row r="1976" spans="1:1" x14ac:dyDescent="0.2">
      <c r="A1976" s="397"/>
    </row>
    <row r="1977" spans="1:1" x14ac:dyDescent="0.2">
      <c r="A1977" s="397"/>
    </row>
    <row r="1978" spans="1:1" x14ac:dyDescent="0.2">
      <c r="A1978" s="397"/>
    </row>
    <row r="1979" spans="1:1" x14ac:dyDescent="0.2">
      <c r="A1979" s="397"/>
    </row>
    <row r="1980" spans="1:1" x14ac:dyDescent="0.2">
      <c r="A1980" s="397"/>
    </row>
    <row r="1981" spans="1:1" x14ac:dyDescent="0.2">
      <c r="A1981" s="397"/>
    </row>
    <row r="1982" spans="1:1" x14ac:dyDescent="0.2">
      <c r="A1982" s="397"/>
    </row>
    <row r="1983" spans="1:1" x14ac:dyDescent="0.2">
      <c r="A1983" s="397"/>
    </row>
    <row r="1984" spans="1:1" x14ac:dyDescent="0.2">
      <c r="A1984" s="397"/>
    </row>
    <row r="1985" spans="1:1" x14ac:dyDescent="0.2">
      <c r="A1985" s="397"/>
    </row>
    <row r="1986" spans="1:1" x14ac:dyDescent="0.2">
      <c r="A1986" s="397"/>
    </row>
    <row r="1987" spans="1:1" x14ac:dyDescent="0.2">
      <c r="A1987" s="397"/>
    </row>
    <row r="1988" spans="1:1" x14ac:dyDescent="0.2">
      <c r="A1988" s="397"/>
    </row>
    <row r="1989" spans="1:1" x14ac:dyDescent="0.2">
      <c r="A1989" s="397"/>
    </row>
    <row r="1990" spans="1:1" x14ac:dyDescent="0.2">
      <c r="A1990" s="397"/>
    </row>
    <row r="1991" spans="1:1" x14ac:dyDescent="0.2">
      <c r="A1991" s="397"/>
    </row>
    <row r="1992" spans="1:1" x14ac:dyDescent="0.2">
      <c r="A1992" s="397"/>
    </row>
    <row r="1993" spans="1:1" x14ac:dyDescent="0.2">
      <c r="A1993" s="397"/>
    </row>
    <row r="1994" spans="1:1" x14ac:dyDescent="0.2">
      <c r="A1994" s="397"/>
    </row>
    <row r="1995" spans="1:1" x14ac:dyDescent="0.2">
      <c r="A1995" s="397"/>
    </row>
    <row r="1996" spans="1:1" x14ac:dyDescent="0.2">
      <c r="A1996" s="397"/>
    </row>
    <row r="1997" spans="1:1" x14ac:dyDescent="0.2">
      <c r="A1997" s="397"/>
    </row>
    <row r="1998" spans="1:1" x14ac:dyDescent="0.2">
      <c r="A1998" s="397"/>
    </row>
    <row r="1999" spans="1:1" x14ac:dyDescent="0.2">
      <c r="A1999" s="397"/>
    </row>
    <row r="2000" spans="1:1" x14ac:dyDescent="0.2">
      <c r="A2000" s="397"/>
    </row>
    <row r="2001" spans="1:1" x14ac:dyDescent="0.2">
      <c r="A2001" s="397"/>
    </row>
    <row r="2002" spans="1:1" x14ac:dyDescent="0.2">
      <c r="A2002" s="397"/>
    </row>
    <row r="2003" spans="1:1" x14ac:dyDescent="0.2">
      <c r="A2003" s="397"/>
    </row>
    <row r="2004" spans="1:1" x14ac:dyDescent="0.2">
      <c r="A2004" s="397"/>
    </row>
    <row r="2005" spans="1:1" x14ac:dyDescent="0.2">
      <c r="A2005" s="397"/>
    </row>
    <row r="2006" spans="1:1" x14ac:dyDescent="0.2">
      <c r="A2006" s="397"/>
    </row>
    <row r="2007" spans="1:1" x14ac:dyDescent="0.2">
      <c r="A2007" s="397"/>
    </row>
    <row r="2008" spans="1:1" x14ac:dyDescent="0.2">
      <c r="A2008" s="397"/>
    </row>
    <row r="2009" spans="1:1" x14ac:dyDescent="0.2">
      <c r="A2009" s="397"/>
    </row>
    <row r="2010" spans="1:1" x14ac:dyDescent="0.2">
      <c r="A2010" s="397"/>
    </row>
    <row r="2011" spans="1:1" x14ac:dyDescent="0.2">
      <c r="A2011" s="397"/>
    </row>
    <row r="2012" spans="1:1" x14ac:dyDescent="0.2">
      <c r="A2012" s="397"/>
    </row>
    <row r="2013" spans="1:1" x14ac:dyDescent="0.2">
      <c r="A2013" s="397"/>
    </row>
    <row r="2014" spans="1:1" x14ac:dyDescent="0.2">
      <c r="A2014" s="397"/>
    </row>
    <row r="2015" spans="1:1" x14ac:dyDescent="0.2">
      <c r="A2015" s="397"/>
    </row>
    <row r="2016" spans="1:1" x14ac:dyDescent="0.2">
      <c r="A2016" s="397"/>
    </row>
    <row r="2017" spans="1:1" x14ac:dyDescent="0.2">
      <c r="A2017" s="397"/>
    </row>
    <row r="2018" spans="1:1" x14ac:dyDescent="0.2">
      <c r="A2018" s="397"/>
    </row>
    <row r="2019" spans="1:1" x14ac:dyDescent="0.2">
      <c r="A2019" s="397"/>
    </row>
    <row r="2020" spans="1:1" x14ac:dyDescent="0.2">
      <c r="A2020" s="397"/>
    </row>
    <row r="2021" spans="1:1" x14ac:dyDescent="0.2">
      <c r="A2021" s="397"/>
    </row>
    <row r="2022" spans="1:1" x14ac:dyDescent="0.2">
      <c r="A2022" s="397"/>
    </row>
    <row r="2023" spans="1:1" x14ac:dyDescent="0.2">
      <c r="A2023" s="397"/>
    </row>
    <row r="2024" spans="1:1" x14ac:dyDescent="0.2">
      <c r="A2024" s="397"/>
    </row>
    <row r="2025" spans="1:1" x14ac:dyDescent="0.2">
      <c r="A2025" s="397"/>
    </row>
    <row r="2026" spans="1:1" x14ac:dyDescent="0.2">
      <c r="A2026" s="397"/>
    </row>
    <row r="2027" spans="1:1" x14ac:dyDescent="0.2">
      <c r="A2027" s="397"/>
    </row>
    <row r="2028" spans="1:1" x14ac:dyDescent="0.2">
      <c r="A2028" s="397"/>
    </row>
    <row r="2029" spans="1:1" x14ac:dyDescent="0.2">
      <c r="A2029" s="397"/>
    </row>
    <row r="2030" spans="1:1" x14ac:dyDescent="0.2">
      <c r="A2030" s="397"/>
    </row>
    <row r="2031" spans="1:1" x14ac:dyDescent="0.2">
      <c r="A2031" s="397"/>
    </row>
    <row r="2032" spans="1:1" x14ac:dyDescent="0.2">
      <c r="A2032" s="397"/>
    </row>
    <row r="2033" spans="1:1" x14ac:dyDescent="0.2">
      <c r="A2033" s="397"/>
    </row>
    <row r="2034" spans="1:1" x14ac:dyDescent="0.2">
      <c r="A2034" s="397"/>
    </row>
    <row r="2035" spans="1:1" x14ac:dyDescent="0.2">
      <c r="A2035" s="397"/>
    </row>
    <row r="2036" spans="1:1" x14ac:dyDescent="0.2">
      <c r="A2036" s="397"/>
    </row>
    <row r="2037" spans="1:1" x14ac:dyDescent="0.2">
      <c r="A2037" s="397"/>
    </row>
    <row r="2038" spans="1:1" x14ac:dyDescent="0.2">
      <c r="A2038" s="397"/>
    </row>
    <row r="2039" spans="1:1" x14ac:dyDescent="0.2">
      <c r="A2039" s="397"/>
    </row>
    <row r="2040" spans="1:1" x14ac:dyDescent="0.2">
      <c r="A2040" s="397"/>
    </row>
    <row r="2041" spans="1:1" x14ac:dyDescent="0.2">
      <c r="A2041" s="397"/>
    </row>
    <row r="2042" spans="1:1" x14ac:dyDescent="0.2">
      <c r="A2042" s="397"/>
    </row>
    <row r="2043" spans="1:1" x14ac:dyDescent="0.2">
      <c r="A2043" s="397"/>
    </row>
    <row r="2044" spans="1:1" x14ac:dyDescent="0.2">
      <c r="A2044" s="397"/>
    </row>
    <row r="2045" spans="1:1" x14ac:dyDescent="0.2">
      <c r="A2045" s="397"/>
    </row>
    <row r="2046" spans="1:1" x14ac:dyDescent="0.2">
      <c r="A2046" s="397"/>
    </row>
    <row r="2047" spans="1:1" x14ac:dyDescent="0.2">
      <c r="A2047" s="397"/>
    </row>
    <row r="2048" spans="1:1" x14ac:dyDescent="0.2">
      <c r="A2048" s="397"/>
    </row>
    <row r="2049" spans="1:1" x14ac:dyDescent="0.2">
      <c r="A2049" s="397"/>
    </row>
    <row r="2050" spans="1:1" x14ac:dyDescent="0.2">
      <c r="A2050" s="397"/>
    </row>
    <row r="2051" spans="1:1" x14ac:dyDescent="0.2">
      <c r="A2051" s="397"/>
    </row>
    <row r="2052" spans="1:1" x14ac:dyDescent="0.2">
      <c r="A2052" s="397"/>
    </row>
    <row r="2053" spans="1:1" x14ac:dyDescent="0.2">
      <c r="A2053" s="397"/>
    </row>
    <row r="2054" spans="1:1" x14ac:dyDescent="0.2">
      <c r="A2054" s="397"/>
    </row>
    <row r="2055" spans="1:1" x14ac:dyDescent="0.2">
      <c r="A2055" s="397"/>
    </row>
    <row r="2056" spans="1:1" x14ac:dyDescent="0.2">
      <c r="A2056" s="397"/>
    </row>
    <row r="2057" spans="1:1" x14ac:dyDescent="0.2">
      <c r="A2057" s="397"/>
    </row>
    <row r="2058" spans="1:1" x14ac:dyDescent="0.2">
      <c r="A2058" s="397"/>
    </row>
    <row r="2059" spans="1:1" x14ac:dyDescent="0.2">
      <c r="A2059" s="397"/>
    </row>
    <row r="2060" spans="1:1" x14ac:dyDescent="0.2">
      <c r="A2060" s="397"/>
    </row>
    <row r="2061" spans="1:1" x14ac:dyDescent="0.2">
      <c r="A2061" s="397"/>
    </row>
    <row r="2062" spans="1:1" x14ac:dyDescent="0.2">
      <c r="A2062" s="397"/>
    </row>
    <row r="2063" spans="1:1" x14ac:dyDescent="0.2">
      <c r="A2063" s="397"/>
    </row>
    <row r="2064" spans="1:1" x14ac:dyDescent="0.2">
      <c r="A2064" s="397"/>
    </row>
    <row r="2065" spans="1:1" x14ac:dyDescent="0.2">
      <c r="A2065" s="397"/>
    </row>
    <row r="2066" spans="1:1" x14ac:dyDescent="0.2">
      <c r="A2066" s="397"/>
    </row>
    <row r="2067" spans="1:1" x14ac:dyDescent="0.2">
      <c r="A2067" s="397"/>
    </row>
    <row r="2068" spans="1:1" x14ac:dyDescent="0.2">
      <c r="A2068" s="397"/>
    </row>
    <row r="2069" spans="1:1" x14ac:dyDescent="0.2">
      <c r="A2069" s="397"/>
    </row>
    <row r="2070" spans="1:1" x14ac:dyDescent="0.2">
      <c r="A2070" s="397"/>
    </row>
    <row r="2071" spans="1:1" x14ac:dyDescent="0.2">
      <c r="A2071" s="397"/>
    </row>
    <row r="2072" spans="1:1" x14ac:dyDescent="0.2">
      <c r="A2072" s="397"/>
    </row>
    <row r="2073" spans="1:1" x14ac:dyDescent="0.2">
      <c r="A2073" s="397"/>
    </row>
    <row r="2074" spans="1:1" x14ac:dyDescent="0.2">
      <c r="A2074" s="397"/>
    </row>
    <row r="2075" spans="1:1" x14ac:dyDescent="0.2">
      <c r="A2075" s="397"/>
    </row>
    <row r="2076" spans="1:1" x14ac:dyDescent="0.2">
      <c r="A2076" s="397"/>
    </row>
    <row r="2077" spans="1:1" x14ac:dyDescent="0.2">
      <c r="A2077" s="397"/>
    </row>
    <row r="2078" spans="1:1" x14ac:dyDescent="0.2">
      <c r="A2078" s="397"/>
    </row>
    <row r="2079" spans="1:1" x14ac:dyDescent="0.2">
      <c r="A2079" s="397"/>
    </row>
    <row r="2080" spans="1:1" x14ac:dyDescent="0.2">
      <c r="A2080" s="397"/>
    </row>
    <row r="2081" spans="1:1" x14ac:dyDescent="0.2">
      <c r="A2081" s="397"/>
    </row>
    <row r="2082" spans="1:1" x14ac:dyDescent="0.2">
      <c r="A2082" s="397"/>
    </row>
    <row r="2083" spans="1:1" x14ac:dyDescent="0.2">
      <c r="A2083" s="397"/>
    </row>
    <row r="2084" spans="1:1" x14ac:dyDescent="0.2">
      <c r="A2084" s="397"/>
    </row>
    <row r="2085" spans="1:1" x14ac:dyDescent="0.2">
      <c r="A2085" s="397"/>
    </row>
    <row r="2086" spans="1:1" x14ac:dyDescent="0.2">
      <c r="A2086" s="397"/>
    </row>
    <row r="2087" spans="1:1" x14ac:dyDescent="0.2">
      <c r="A2087" s="397"/>
    </row>
    <row r="2088" spans="1:1" x14ac:dyDescent="0.2">
      <c r="A2088" s="397"/>
    </row>
    <row r="2089" spans="1:1" x14ac:dyDescent="0.2">
      <c r="A2089" s="397"/>
    </row>
    <row r="2090" spans="1:1" x14ac:dyDescent="0.2">
      <c r="A2090" s="397"/>
    </row>
    <row r="2091" spans="1:1" x14ac:dyDescent="0.2">
      <c r="A2091" s="397"/>
    </row>
    <row r="2092" spans="1:1" x14ac:dyDescent="0.2">
      <c r="A2092" s="397"/>
    </row>
    <row r="2093" spans="1:1" x14ac:dyDescent="0.2">
      <c r="A2093" s="397"/>
    </row>
    <row r="2094" spans="1:1" x14ac:dyDescent="0.2">
      <c r="A2094" s="397"/>
    </row>
    <row r="2095" spans="1:1" x14ac:dyDescent="0.2">
      <c r="A2095" s="397"/>
    </row>
    <row r="2096" spans="1:1" x14ac:dyDescent="0.2">
      <c r="A2096" s="397"/>
    </row>
    <row r="2097" spans="1:1" x14ac:dyDescent="0.2">
      <c r="A2097" s="397"/>
    </row>
    <row r="2098" spans="1:1" x14ac:dyDescent="0.2">
      <c r="A2098" s="397"/>
    </row>
    <row r="2099" spans="1:1" x14ac:dyDescent="0.2">
      <c r="A2099" s="397"/>
    </row>
    <row r="2100" spans="1:1" x14ac:dyDescent="0.2">
      <c r="A2100" s="397"/>
    </row>
    <row r="2101" spans="1:1" x14ac:dyDescent="0.2">
      <c r="A2101" s="397"/>
    </row>
    <row r="2102" spans="1:1" x14ac:dyDescent="0.2">
      <c r="A2102" s="397"/>
    </row>
    <row r="2103" spans="1:1" x14ac:dyDescent="0.2">
      <c r="A2103" s="397"/>
    </row>
    <row r="2104" spans="1:1" x14ac:dyDescent="0.2">
      <c r="A2104" s="397"/>
    </row>
    <row r="2105" spans="1:1" x14ac:dyDescent="0.2">
      <c r="A2105" s="397"/>
    </row>
    <row r="2106" spans="1:1" x14ac:dyDescent="0.2">
      <c r="A2106" s="397"/>
    </row>
    <row r="2107" spans="1:1" x14ac:dyDescent="0.2">
      <c r="A2107" s="397"/>
    </row>
    <row r="2108" spans="1:1" x14ac:dyDescent="0.2">
      <c r="A2108" s="397"/>
    </row>
    <row r="2109" spans="1:1" x14ac:dyDescent="0.2">
      <c r="A2109" s="397"/>
    </row>
    <row r="2110" spans="1:1" x14ac:dyDescent="0.2">
      <c r="A2110" s="397"/>
    </row>
    <row r="2111" spans="1:1" x14ac:dyDescent="0.2">
      <c r="A2111" s="397"/>
    </row>
    <row r="2112" spans="1:1" x14ac:dyDescent="0.2">
      <c r="A2112" s="397"/>
    </row>
    <row r="2113" spans="1:1" x14ac:dyDescent="0.2">
      <c r="A2113" s="397"/>
    </row>
    <row r="2114" spans="1:1" x14ac:dyDescent="0.2">
      <c r="A2114" s="397"/>
    </row>
    <row r="2115" spans="1:1" x14ac:dyDescent="0.2">
      <c r="A2115" s="397"/>
    </row>
    <row r="2116" spans="1:1" x14ac:dyDescent="0.2">
      <c r="A2116" s="397"/>
    </row>
    <row r="2117" spans="1:1" x14ac:dyDescent="0.2">
      <c r="A2117" s="397"/>
    </row>
    <row r="2118" spans="1:1" x14ac:dyDescent="0.2">
      <c r="A2118" s="397"/>
    </row>
    <row r="2119" spans="1:1" x14ac:dyDescent="0.2">
      <c r="A2119" s="397"/>
    </row>
    <row r="2120" spans="1:1" x14ac:dyDescent="0.2">
      <c r="A2120" s="397"/>
    </row>
    <row r="2121" spans="1:1" x14ac:dyDescent="0.2">
      <c r="A2121" s="397"/>
    </row>
    <row r="2122" spans="1:1" x14ac:dyDescent="0.2">
      <c r="A2122" s="397"/>
    </row>
    <row r="2123" spans="1:1" x14ac:dyDescent="0.2">
      <c r="A2123" s="397"/>
    </row>
    <row r="2124" spans="1:1" x14ac:dyDescent="0.2">
      <c r="A2124" s="397"/>
    </row>
    <row r="2125" spans="1:1" x14ac:dyDescent="0.2">
      <c r="A2125" s="397"/>
    </row>
    <row r="2126" spans="1:1" x14ac:dyDescent="0.2">
      <c r="A2126" s="397"/>
    </row>
    <row r="2127" spans="1:1" x14ac:dyDescent="0.2">
      <c r="A2127" s="397"/>
    </row>
    <row r="2128" spans="1:1" x14ac:dyDescent="0.2">
      <c r="A2128" s="397"/>
    </row>
    <row r="2129" spans="1:1" x14ac:dyDescent="0.2">
      <c r="A2129" s="397"/>
    </row>
    <row r="2130" spans="1:1" x14ac:dyDescent="0.2">
      <c r="A2130" s="397"/>
    </row>
    <row r="2131" spans="1:1" x14ac:dyDescent="0.2">
      <c r="A2131" s="397"/>
    </row>
    <row r="2132" spans="1:1" x14ac:dyDescent="0.2">
      <c r="A2132" s="397"/>
    </row>
    <row r="2133" spans="1:1" x14ac:dyDescent="0.2">
      <c r="A2133" s="397"/>
    </row>
    <row r="2134" spans="1:1" x14ac:dyDescent="0.2">
      <c r="A2134" s="397"/>
    </row>
    <row r="2135" spans="1:1" x14ac:dyDescent="0.2">
      <c r="A2135" s="397"/>
    </row>
    <row r="2136" spans="1:1" x14ac:dyDescent="0.2">
      <c r="A2136" s="397"/>
    </row>
    <row r="2137" spans="1:1" x14ac:dyDescent="0.2">
      <c r="A2137" s="397"/>
    </row>
    <row r="2138" spans="1:1" x14ac:dyDescent="0.2">
      <c r="A2138" s="397"/>
    </row>
    <row r="2139" spans="1:1" x14ac:dyDescent="0.2">
      <c r="A2139" s="397"/>
    </row>
    <row r="2140" spans="1:1" x14ac:dyDescent="0.2">
      <c r="A2140" s="397"/>
    </row>
    <row r="2141" spans="1:1" x14ac:dyDescent="0.2">
      <c r="A2141" s="397"/>
    </row>
    <row r="2142" spans="1:1" x14ac:dyDescent="0.2">
      <c r="A2142" s="397"/>
    </row>
    <row r="2143" spans="1:1" x14ac:dyDescent="0.2">
      <c r="A2143" s="397"/>
    </row>
    <row r="2144" spans="1:1" x14ac:dyDescent="0.2">
      <c r="A2144" s="397"/>
    </row>
    <row r="2145" spans="1:1" x14ac:dyDescent="0.2">
      <c r="A2145" s="397"/>
    </row>
    <row r="2146" spans="1:1" x14ac:dyDescent="0.2">
      <c r="A2146" s="397"/>
    </row>
    <row r="2147" spans="1:1" x14ac:dyDescent="0.2">
      <c r="A2147" s="397"/>
    </row>
    <row r="2148" spans="1:1" x14ac:dyDescent="0.2">
      <c r="A2148" s="397"/>
    </row>
    <row r="2149" spans="1:1" x14ac:dyDescent="0.2">
      <c r="A2149" s="397"/>
    </row>
    <row r="2150" spans="1:1" x14ac:dyDescent="0.2">
      <c r="A2150" s="397"/>
    </row>
    <row r="2151" spans="1:1" x14ac:dyDescent="0.2">
      <c r="A2151" s="397"/>
    </row>
    <row r="2152" spans="1:1" x14ac:dyDescent="0.2">
      <c r="A2152" s="397"/>
    </row>
    <row r="2153" spans="1:1" x14ac:dyDescent="0.2">
      <c r="A2153" s="397"/>
    </row>
    <row r="2154" spans="1:1" x14ac:dyDescent="0.2">
      <c r="A2154" s="397"/>
    </row>
    <row r="2155" spans="1:1" x14ac:dyDescent="0.2">
      <c r="A2155" s="397"/>
    </row>
    <row r="2156" spans="1:1" x14ac:dyDescent="0.2">
      <c r="A2156" s="397"/>
    </row>
    <row r="2157" spans="1:1" x14ac:dyDescent="0.2">
      <c r="A2157" s="397"/>
    </row>
    <row r="2158" spans="1:1" x14ac:dyDescent="0.2">
      <c r="A2158" s="397"/>
    </row>
    <row r="2159" spans="1:1" x14ac:dyDescent="0.2">
      <c r="A2159" s="397"/>
    </row>
    <row r="2160" spans="1:1" x14ac:dyDescent="0.2">
      <c r="A2160" s="397"/>
    </row>
    <row r="2161" spans="1:1" x14ac:dyDescent="0.2">
      <c r="A2161" s="397"/>
    </row>
    <row r="2162" spans="1:1" x14ac:dyDescent="0.2">
      <c r="A2162" s="397"/>
    </row>
    <row r="2163" spans="1:1" x14ac:dyDescent="0.2">
      <c r="A2163" s="397"/>
    </row>
    <row r="2164" spans="1:1" x14ac:dyDescent="0.2">
      <c r="A2164" s="397"/>
    </row>
    <row r="2165" spans="1:1" x14ac:dyDescent="0.2">
      <c r="A2165" s="397"/>
    </row>
    <row r="2166" spans="1:1" x14ac:dyDescent="0.2">
      <c r="A2166" s="397"/>
    </row>
    <row r="2167" spans="1:1" x14ac:dyDescent="0.2">
      <c r="A2167" s="397"/>
    </row>
    <row r="2168" spans="1:1" x14ac:dyDescent="0.2">
      <c r="A2168" s="397"/>
    </row>
    <row r="2169" spans="1:1" x14ac:dyDescent="0.2">
      <c r="A2169" s="397"/>
    </row>
    <row r="2170" spans="1:1" x14ac:dyDescent="0.2">
      <c r="A2170" s="397"/>
    </row>
    <row r="2171" spans="1:1" x14ac:dyDescent="0.2">
      <c r="A2171" s="397"/>
    </row>
    <row r="2172" spans="1:1" x14ac:dyDescent="0.2">
      <c r="A2172" s="397"/>
    </row>
    <row r="2173" spans="1:1" x14ac:dyDescent="0.2">
      <c r="A2173" s="397"/>
    </row>
    <row r="2174" spans="1:1" x14ac:dyDescent="0.2">
      <c r="A2174" s="397"/>
    </row>
    <row r="2175" spans="1:1" x14ac:dyDescent="0.2">
      <c r="A2175" s="397"/>
    </row>
    <row r="2176" spans="1:1" x14ac:dyDescent="0.2">
      <c r="A2176" s="397"/>
    </row>
    <row r="2177" spans="1:1" x14ac:dyDescent="0.2">
      <c r="A2177" s="397"/>
    </row>
    <row r="2178" spans="1:1" x14ac:dyDescent="0.2">
      <c r="A2178" s="397"/>
    </row>
    <row r="2179" spans="1:1" x14ac:dyDescent="0.2">
      <c r="A2179" s="397"/>
    </row>
    <row r="2180" spans="1:1" x14ac:dyDescent="0.2">
      <c r="A2180" s="397"/>
    </row>
    <row r="2181" spans="1:1" x14ac:dyDescent="0.2">
      <c r="A2181" s="397"/>
    </row>
    <row r="2182" spans="1:1" x14ac:dyDescent="0.2">
      <c r="A2182" s="397"/>
    </row>
    <row r="2183" spans="1:1" x14ac:dyDescent="0.2">
      <c r="A2183" s="397"/>
    </row>
    <row r="2184" spans="1:1" x14ac:dyDescent="0.2">
      <c r="A2184" s="397"/>
    </row>
    <row r="2185" spans="1:1" x14ac:dyDescent="0.2">
      <c r="A2185" s="397"/>
    </row>
    <row r="2186" spans="1:1" x14ac:dyDescent="0.2">
      <c r="A2186" s="397"/>
    </row>
    <row r="2187" spans="1:1" x14ac:dyDescent="0.2">
      <c r="A2187" s="397"/>
    </row>
    <row r="2188" spans="1:1" x14ac:dyDescent="0.2">
      <c r="A2188" s="397"/>
    </row>
    <row r="2189" spans="1:1" x14ac:dyDescent="0.2">
      <c r="A2189" s="397"/>
    </row>
    <row r="2190" spans="1:1" x14ac:dyDescent="0.2">
      <c r="A2190" s="397"/>
    </row>
    <row r="2191" spans="1:1" x14ac:dyDescent="0.2">
      <c r="A2191" s="397"/>
    </row>
    <row r="2192" spans="1:1" x14ac:dyDescent="0.2">
      <c r="A2192" s="397"/>
    </row>
    <row r="2193" spans="1:1" x14ac:dyDescent="0.2">
      <c r="A2193" s="397"/>
    </row>
    <row r="2194" spans="1:1" x14ac:dyDescent="0.2">
      <c r="A2194" s="397"/>
    </row>
    <row r="2195" spans="1:1" x14ac:dyDescent="0.2">
      <c r="A2195" s="397"/>
    </row>
    <row r="2196" spans="1:1" x14ac:dyDescent="0.2">
      <c r="A2196" s="397"/>
    </row>
    <row r="2197" spans="1:1" x14ac:dyDescent="0.2">
      <c r="A2197" s="397"/>
    </row>
    <row r="2198" spans="1:1" x14ac:dyDescent="0.2">
      <c r="A2198" s="397"/>
    </row>
    <row r="2199" spans="1:1" x14ac:dyDescent="0.2">
      <c r="A2199" s="397"/>
    </row>
    <row r="2200" spans="1:1" x14ac:dyDescent="0.2">
      <c r="A2200" s="397"/>
    </row>
    <row r="2201" spans="1:1" x14ac:dyDescent="0.2">
      <c r="A2201" s="397"/>
    </row>
    <row r="2202" spans="1:1" x14ac:dyDescent="0.2">
      <c r="A2202" s="397"/>
    </row>
    <row r="2203" spans="1:1" x14ac:dyDescent="0.2">
      <c r="A2203" s="397"/>
    </row>
    <row r="2204" spans="1:1" x14ac:dyDescent="0.2">
      <c r="A2204" s="397"/>
    </row>
    <row r="2205" spans="1:1" x14ac:dyDescent="0.2">
      <c r="A2205" s="397"/>
    </row>
    <row r="2206" spans="1:1" x14ac:dyDescent="0.2">
      <c r="A2206" s="397"/>
    </row>
    <row r="2207" spans="1:1" x14ac:dyDescent="0.2">
      <c r="A2207" s="397"/>
    </row>
    <row r="2208" spans="1:1" x14ac:dyDescent="0.2">
      <c r="A2208" s="397"/>
    </row>
    <row r="2209" spans="1:1" x14ac:dyDescent="0.2">
      <c r="A2209" s="397"/>
    </row>
    <row r="2210" spans="1:1" x14ac:dyDescent="0.2">
      <c r="A2210" s="397"/>
    </row>
    <row r="2211" spans="1:1" x14ac:dyDescent="0.2">
      <c r="A2211" s="397"/>
    </row>
    <row r="2212" spans="1:1" x14ac:dyDescent="0.2">
      <c r="A2212" s="397"/>
    </row>
    <row r="2213" spans="1:1" x14ac:dyDescent="0.2">
      <c r="A2213" s="397"/>
    </row>
    <row r="2214" spans="1:1" x14ac:dyDescent="0.2">
      <c r="A2214" s="397"/>
    </row>
    <row r="2215" spans="1:1" x14ac:dyDescent="0.2">
      <c r="A2215" s="397"/>
    </row>
    <row r="2216" spans="1:1" x14ac:dyDescent="0.2">
      <c r="A2216" s="397"/>
    </row>
    <row r="2217" spans="1:1" x14ac:dyDescent="0.2">
      <c r="A2217" s="397"/>
    </row>
    <row r="2218" spans="1:1" x14ac:dyDescent="0.2">
      <c r="A2218" s="397"/>
    </row>
    <row r="2219" spans="1:1" x14ac:dyDescent="0.2">
      <c r="A2219" s="397"/>
    </row>
    <row r="2220" spans="1:1" x14ac:dyDescent="0.2">
      <c r="A2220" s="397"/>
    </row>
    <row r="2221" spans="1:1" x14ac:dyDescent="0.2">
      <c r="A2221" s="397"/>
    </row>
    <row r="2222" spans="1:1" x14ac:dyDescent="0.2">
      <c r="A2222" s="397"/>
    </row>
    <row r="2223" spans="1:1" x14ac:dyDescent="0.2">
      <c r="A2223" s="397"/>
    </row>
    <row r="2224" spans="1:1" x14ac:dyDescent="0.2">
      <c r="A2224" s="397"/>
    </row>
    <row r="2225" spans="1:1" x14ac:dyDescent="0.2">
      <c r="A2225" s="397"/>
    </row>
    <row r="2226" spans="1:1" x14ac:dyDescent="0.2">
      <c r="A2226" s="397"/>
    </row>
    <row r="2227" spans="1:1" x14ac:dyDescent="0.2">
      <c r="A2227" s="397"/>
    </row>
    <row r="2228" spans="1:1" x14ac:dyDescent="0.2">
      <c r="A2228" s="397"/>
    </row>
    <row r="2229" spans="1:1" x14ac:dyDescent="0.2">
      <c r="A2229" s="397"/>
    </row>
    <row r="2230" spans="1:1" x14ac:dyDescent="0.2">
      <c r="A2230" s="397"/>
    </row>
    <row r="2231" spans="1:1" x14ac:dyDescent="0.2">
      <c r="A2231" s="397"/>
    </row>
    <row r="2232" spans="1:1" x14ac:dyDescent="0.2">
      <c r="A2232" s="397"/>
    </row>
    <row r="2233" spans="1:1" x14ac:dyDescent="0.2">
      <c r="A2233" s="397"/>
    </row>
    <row r="2234" spans="1:1" x14ac:dyDescent="0.2">
      <c r="A2234" s="397"/>
    </row>
    <row r="2235" spans="1:1" x14ac:dyDescent="0.2">
      <c r="A2235" s="397"/>
    </row>
    <row r="2236" spans="1:1" x14ac:dyDescent="0.2">
      <c r="A2236" s="397"/>
    </row>
    <row r="2237" spans="1:1" x14ac:dyDescent="0.2">
      <c r="A2237" s="397"/>
    </row>
    <row r="2238" spans="1:1" x14ac:dyDescent="0.2">
      <c r="A2238" s="397"/>
    </row>
    <row r="2239" spans="1:1" x14ac:dyDescent="0.2">
      <c r="A2239" s="397"/>
    </row>
    <row r="2240" spans="1:1" x14ac:dyDescent="0.2">
      <c r="A2240" s="397"/>
    </row>
    <row r="2241" spans="1:1" x14ac:dyDescent="0.2">
      <c r="A2241" s="397"/>
    </row>
    <row r="2242" spans="1:1" x14ac:dyDescent="0.2">
      <c r="A2242" s="397"/>
    </row>
    <row r="2243" spans="1:1" x14ac:dyDescent="0.2">
      <c r="A2243" s="397"/>
    </row>
    <row r="2244" spans="1:1" x14ac:dyDescent="0.2">
      <c r="A2244" s="397"/>
    </row>
    <row r="2245" spans="1:1" x14ac:dyDescent="0.2">
      <c r="A2245" s="397"/>
    </row>
    <row r="2246" spans="1:1" x14ac:dyDescent="0.2">
      <c r="A2246" s="397"/>
    </row>
    <row r="2247" spans="1:1" x14ac:dyDescent="0.2">
      <c r="A2247" s="397"/>
    </row>
    <row r="2248" spans="1:1" x14ac:dyDescent="0.2">
      <c r="A2248" s="397"/>
    </row>
    <row r="2249" spans="1:1" x14ac:dyDescent="0.2">
      <c r="A2249" s="397"/>
    </row>
    <row r="2250" spans="1:1" x14ac:dyDescent="0.2">
      <c r="A2250" s="397"/>
    </row>
    <row r="2251" spans="1:1" x14ac:dyDescent="0.2">
      <c r="A2251" s="397"/>
    </row>
    <row r="2252" spans="1:1" x14ac:dyDescent="0.2">
      <c r="A2252" s="397"/>
    </row>
    <row r="2253" spans="1:1" x14ac:dyDescent="0.2">
      <c r="A2253" s="397"/>
    </row>
    <row r="2254" spans="1:1" x14ac:dyDescent="0.2">
      <c r="A2254" s="397"/>
    </row>
    <row r="2255" spans="1:1" x14ac:dyDescent="0.2">
      <c r="A2255" s="397"/>
    </row>
    <row r="2256" spans="1:1" x14ac:dyDescent="0.2">
      <c r="A2256" s="397"/>
    </row>
    <row r="2257" spans="1:1" x14ac:dyDescent="0.2">
      <c r="A2257" s="397"/>
    </row>
    <row r="2258" spans="1:1" x14ac:dyDescent="0.2">
      <c r="A2258" s="397"/>
    </row>
    <row r="2259" spans="1:1" x14ac:dyDescent="0.2">
      <c r="A2259" s="397"/>
    </row>
    <row r="2260" spans="1:1" x14ac:dyDescent="0.2">
      <c r="A2260" s="397"/>
    </row>
    <row r="2261" spans="1:1" x14ac:dyDescent="0.2">
      <c r="A2261" s="397"/>
    </row>
    <row r="2262" spans="1:1" x14ac:dyDescent="0.2">
      <c r="A2262" s="397"/>
    </row>
    <row r="2263" spans="1:1" x14ac:dyDescent="0.2">
      <c r="A2263" s="397"/>
    </row>
    <row r="2264" spans="1:1" x14ac:dyDescent="0.2">
      <c r="A2264" s="397"/>
    </row>
    <row r="2265" spans="1:1" x14ac:dyDescent="0.2">
      <c r="A2265" s="397"/>
    </row>
    <row r="2266" spans="1:1" x14ac:dyDescent="0.2">
      <c r="A2266" s="397"/>
    </row>
    <row r="2267" spans="1:1" x14ac:dyDescent="0.2">
      <c r="A2267" s="397"/>
    </row>
    <row r="2268" spans="1:1" x14ac:dyDescent="0.2">
      <c r="A2268" s="397"/>
    </row>
    <row r="2269" spans="1:1" x14ac:dyDescent="0.2">
      <c r="A2269" s="397"/>
    </row>
    <row r="2270" spans="1:1" x14ac:dyDescent="0.2">
      <c r="A2270" s="397"/>
    </row>
    <row r="2271" spans="1:1" x14ac:dyDescent="0.2">
      <c r="A2271" s="397"/>
    </row>
    <row r="2272" spans="1:1" x14ac:dyDescent="0.2">
      <c r="A2272" s="397"/>
    </row>
    <row r="2273" spans="1:1" x14ac:dyDescent="0.2">
      <c r="A2273" s="397"/>
    </row>
    <row r="2274" spans="1:1" x14ac:dyDescent="0.2">
      <c r="A2274" s="397"/>
    </row>
    <row r="2275" spans="1:1" x14ac:dyDescent="0.2">
      <c r="A2275" s="397"/>
    </row>
    <row r="2276" spans="1:1" x14ac:dyDescent="0.2">
      <c r="A2276" s="397"/>
    </row>
    <row r="2277" spans="1:1" x14ac:dyDescent="0.2">
      <c r="A2277" s="397"/>
    </row>
    <row r="2278" spans="1:1" x14ac:dyDescent="0.2">
      <c r="A2278" s="397"/>
    </row>
    <row r="2279" spans="1:1" x14ac:dyDescent="0.2">
      <c r="A2279" s="397"/>
    </row>
    <row r="2280" spans="1:1" x14ac:dyDescent="0.2">
      <c r="A2280" s="397"/>
    </row>
    <row r="2281" spans="1:1" x14ac:dyDescent="0.2">
      <c r="A2281" s="397"/>
    </row>
    <row r="2282" spans="1:1" x14ac:dyDescent="0.2">
      <c r="A2282" s="397"/>
    </row>
    <row r="2283" spans="1:1" x14ac:dyDescent="0.2">
      <c r="A2283" s="397"/>
    </row>
    <row r="2284" spans="1:1" x14ac:dyDescent="0.2">
      <c r="A2284" s="397"/>
    </row>
    <row r="2285" spans="1:1" x14ac:dyDescent="0.2">
      <c r="A2285" s="397"/>
    </row>
    <row r="2286" spans="1:1" x14ac:dyDescent="0.2">
      <c r="A2286" s="397"/>
    </row>
    <row r="2287" spans="1:1" x14ac:dyDescent="0.2">
      <c r="A2287" s="397"/>
    </row>
    <row r="2288" spans="1:1" x14ac:dyDescent="0.2">
      <c r="A2288" s="397"/>
    </row>
    <row r="2289" spans="1:1" x14ac:dyDescent="0.2">
      <c r="A2289" s="397"/>
    </row>
    <row r="2290" spans="1:1" x14ac:dyDescent="0.2">
      <c r="A2290" s="397"/>
    </row>
    <row r="2291" spans="1:1" x14ac:dyDescent="0.2">
      <c r="A2291" s="397"/>
    </row>
    <row r="2292" spans="1:1" x14ac:dyDescent="0.2">
      <c r="A2292" s="397"/>
    </row>
    <row r="2293" spans="1:1" x14ac:dyDescent="0.2">
      <c r="A2293" s="397"/>
    </row>
    <row r="2294" spans="1:1" x14ac:dyDescent="0.2">
      <c r="A2294" s="397"/>
    </row>
    <row r="2295" spans="1:1" x14ac:dyDescent="0.2">
      <c r="A2295" s="397"/>
    </row>
    <row r="2296" spans="1:1" x14ac:dyDescent="0.2">
      <c r="A2296" s="397"/>
    </row>
    <row r="2297" spans="1:1" x14ac:dyDescent="0.2">
      <c r="A2297" s="397"/>
    </row>
    <row r="2298" spans="1:1" x14ac:dyDescent="0.2">
      <c r="A2298" s="397"/>
    </row>
    <row r="2299" spans="1:1" x14ac:dyDescent="0.2">
      <c r="A2299" s="397"/>
    </row>
    <row r="2300" spans="1:1" x14ac:dyDescent="0.2">
      <c r="A2300" s="397"/>
    </row>
    <row r="2301" spans="1:1" x14ac:dyDescent="0.2">
      <c r="A2301" s="397"/>
    </row>
    <row r="2302" spans="1:1" x14ac:dyDescent="0.2">
      <c r="A2302" s="397"/>
    </row>
    <row r="2303" spans="1:1" x14ac:dyDescent="0.2">
      <c r="A2303" s="397"/>
    </row>
    <row r="2304" spans="1:1" x14ac:dyDescent="0.2">
      <c r="A2304" s="397"/>
    </row>
    <row r="2305" spans="1:1" x14ac:dyDescent="0.2">
      <c r="A2305" s="397"/>
    </row>
    <row r="2306" spans="1:1" x14ac:dyDescent="0.2">
      <c r="A2306" s="397"/>
    </row>
    <row r="2307" spans="1:1" x14ac:dyDescent="0.2">
      <c r="A2307" s="397"/>
    </row>
    <row r="2308" spans="1:1" x14ac:dyDescent="0.2">
      <c r="A2308" s="397"/>
    </row>
    <row r="2309" spans="1:1" x14ac:dyDescent="0.2">
      <c r="A2309" s="397"/>
    </row>
    <row r="2310" spans="1:1" x14ac:dyDescent="0.2">
      <c r="A2310" s="397"/>
    </row>
    <row r="2311" spans="1:1" x14ac:dyDescent="0.2">
      <c r="A2311" s="397"/>
    </row>
    <row r="2312" spans="1:1" x14ac:dyDescent="0.2">
      <c r="A2312" s="397"/>
    </row>
    <row r="2313" spans="1:1" x14ac:dyDescent="0.2">
      <c r="A2313" s="397"/>
    </row>
    <row r="2314" spans="1:1" x14ac:dyDescent="0.2">
      <c r="A2314" s="397"/>
    </row>
    <row r="2315" spans="1:1" x14ac:dyDescent="0.2">
      <c r="A2315" s="397"/>
    </row>
    <row r="2316" spans="1:1" x14ac:dyDescent="0.2">
      <c r="A2316" s="397"/>
    </row>
    <row r="2317" spans="1:1" x14ac:dyDescent="0.2">
      <c r="A2317" s="397"/>
    </row>
    <row r="2318" spans="1:1" x14ac:dyDescent="0.2">
      <c r="A2318" s="397"/>
    </row>
    <row r="2319" spans="1:1" x14ac:dyDescent="0.2">
      <c r="A2319" s="397"/>
    </row>
    <row r="2320" spans="1:1" x14ac:dyDescent="0.2">
      <c r="A2320" s="397"/>
    </row>
    <row r="2321" spans="1:1" x14ac:dyDescent="0.2">
      <c r="A2321" s="397"/>
    </row>
    <row r="2322" spans="1:1" x14ac:dyDescent="0.2">
      <c r="A2322" s="397"/>
    </row>
    <row r="2323" spans="1:1" x14ac:dyDescent="0.2">
      <c r="A2323" s="397"/>
    </row>
    <row r="2324" spans="1:1" x14ac:dyDescent="0.2">
      <c r="A2324" s="397"/>
    </row>
    <row r="2325" spans="1:1" x14ac:dyDescent="0.2">
      <c r="A2325" s="397"/>
    </row>
    <row r="2326" spans="1:1" x14ac:dyDescent="0.2">
      <c r="A2326" s="397"/>
    </row>
    <row r="2327" spans="1:1" x14ac:dyDescent="0.2">
      <c r="A2327" s="397"/>
    </row>
    <row r="2328" spans="1:1" x14ac:dyDescent="0.2">
      <c r="A2328" s="397"/>
    </row>
    <row r="2329" spans="1:1" x14ac:dyDescent="0.2">
      <c r="A2329" s="397"/>
    </row>
    <row r="2330" spans="1:1" x14ac:dyDescent="0.2">
      <c r="A2330" s="397"/>
    </row>
    <row r="2331" spans="1:1" x14ac:dyDescent="0.2">
      <c r="A2331" s="397"/>
    </row>
    <row r="2332" spans="1:1" x14ac:dyDescent="0.2">
      <c r="A2332" s="397"/>
    </row>
    <row r="2333" spans="1:1" x14ac:dyDescent="0.2">
      <c r="A2333" s="397"/>
    </row>
    <row r="2334" spans="1:1" x14ac:dyDescent="0.2">
      <c r="A2334" s="397"/>
    </row>
    <row r="2335" spans="1:1" x14ac:dyDescent="0.2">
      <c r="A2335" s="397"/>
    </row>
    <row r="2336" spans="1:1" x14ac:dyDescent="0.2">
      <c r="A2336" s="397"/>
    </row>
    <row r="2337" spans="1:1" x14ac:dyDescent="0.2">
      <c r="A2337" s="397"/>
    </row>
    <row r="2338" spans="1:1" x14ac:dyDescent="0.2">
      <c r="A2338" s="397"/>
    </row>
    <row r="2339" spans="1:1" x14ac:dyDescent="0.2">
      <c r="A2339" s="397"/>
    </row>
    <row r="2340" spans="1:1" x14ac:dyDescent="0.2">
      <c r="A2340" s="397"/>
    </row>
    <row r="2341" spans="1:1" x14ac:dyDescent="0.2">
      <c r="A2341" s="397"/>
    </row>
    <row r="2342" spans="1:1" x14ac:dyDescent="0.2">
      <c r="A2342" s="397"/>
    </row>
    <row r="2343" spans="1:1" x14ac:dyDescent="0.2">
      <c r="A2343" s="397"/>
    </row>
    <row r="2344" spans="1:1" x14ac:dyDescent="0.2">
      <c r="A2344" s="397"/>
    </row>
    <row r="2345" spans="1:1" x14ac:dyDescent="0.2">
      <c r="A2345" s="397"/>
    </row>
    <row r="2346" spans="1:1" x14ac:dyDescent="0.2">
      <c r="A2346" s="397"/>
    </row>
    <row r="2347" spans="1:1" x14ac:dyDescent="0.2">
      <c r="A2347" s="397"/>
    </row>
    <row r="2348" spans="1:1" x14ac:dyDescent="0.2">
      <c r="A2348" s="397"/>
    </row>
    <row r="2349" spans="1:1" x14ac:dyDescent="0.2">
      <c r="A2349" s="397"/>
    </row>
    <row r="2350" spans="1:1" x14ac:dyDescent="0.2">
      <c r="A2350" s="397"/>
    </row>
    <row r="2351" spans="1:1" x14ac:dyDescent="0.2">
      <c r="A2351" s="397"/>
    </row>
    <row r="2352" spans="1:1" x14ac:dyDescent="0.2">
      <c r="A2352" s="397"/>
    </row>
    <row r="2353" spans="1:1" x14ac:dyDescent="0.2">
      <c r="A2353" s="397"/>
    </row>
    <row r="2354" spans="1:1" x14ac:dyDescent="0.2">
      <c r="A2354" s="397"/>
    </row>
    <row r="2355" spans="1:1" x14ac:dyDescent="0.2">
      <c r="A2355" s="397"/>
    </row>
    <row r="2356" spans="1:1" x14ac:dyDescent="0.2">
      <c r="A2356" s="397"/>
    </row>
    <row r="2357" spans="1:1" x14ac:dyDescent="0.2">
      <c r="A2357" s="397"/>
    </row>
    <row r="2358" spans="1:1" x14ac:dyDescent="0.2">
      <c r="A2358" s="397"/>
    </row>
    <row r="2359" spans="1:1" x14ac:dyDescent="0.2">
      <c r="A2359" s="397"/>
    </row>
    <row r="2360" spans="1:1" x14ac:dyDescent="0.2">
      <c r="A2360" s="397"/>
    </row>
    <row r="2361" spans="1:1" x14ac:dyDescent="0.2">
      <c r="A2361" s="397"/>
    </row>
    <row r="2362" spans="1:1" x14ac:dyDescent="0.2">
      <c r="A2362" s="397"/>
    </row>
    <row r="2363" spans="1:1" x14ac:dyDescent="0.2">
      <c r="A2363" s="397"/>
    </row>
    <row r="2364" spans="1:1" x14ac:dyDescent="0.2">
      <c r="A2364" s="397"/>
    </row>
    <row r="2365" spans="1:1" x14ac:dyDescent="0.2">
      <c r="A2365" s="397"/>
    </row>
    <row r="2366" spans="1:1" x14ac:dyDescent="0.2">
      <c r="A2366" s="397"/>
    </row>
    <row r="2367" spans="1:1" x14ac:dyDescent="0.2">
      <c r="A2367" s="397"/>
    </row>
    <row r="2368" spans="1:1" x14ac:dyDescent="0.2">
      <c r="A2368" s="397"/>
    </row>
    <row r="2369" spans="1:1" x14ac:dyDescent="0.2">
      <c r="A2369" s="397"/>
    </row>
    <row r="2370" spans="1:1" x14ac:dyDescent="0.2">
      <c r="A2370" s="397"/>
    </row>
    <row r="2371" spans="1:1" x14ac:dyDescent="0.2">
      <c r="A2371" s="397"/>
    </row>
    <row r="2372" spans="1:1" x14ac:dyDescent="0.2">
      <c r="A2372" s="397"/>
    </row>
    <row r="2373" spans="1:1" x14ac:dyDescent="0.2">
      <c r="A2373" s="397"/>
    </row>
    <row r="2374" spans="1:1" x14ac:dyDescent="0.2">
      <c r="A2374" s="397"/>
    </row>
    <row r="2375" spans="1:1" x14ac:dyDescent="0.2">
      <c r="A2375" s="397"/>
    </row>
    <row r="2376" spans="1:1" x14ac:dyDescent="0.2">
      <c r="A2376" s="397"/>
    </row>
    <row r="2377" spans="1:1" x14ac:dyDescent="0.2">
      <c r="A2377" s="397"/>
    </row>
    <row r="2378" spans="1:1" x14ac:dyDescent="0.2">
      <c r="A2378" s="397"/>
    </row>
    <row r="2379" spans="1:1" x14ac:dyDescent="0.2">
      <c r="A2379" s="397"/>
    </row>
    <row r="2380" spans="1:1" x14ac:dyDescent="0.2">
      <c r="A2380" s="397"/>
    </row>
    <row r="2381" spans="1:1" x14ac:dyDescent="0.2">
      <c r="A2381" s="397"/>
    </row>
    <row r="2382" spans="1:1" x14ac:dyDescent="0.2">
      <c r="A2382" s="397"/>
    </row>
    <row r="2383" spans="1:1" x14ac:dyDescent="0.2">
      <c r="A2383" s="397"/>
    </row>
    <row r="2384" spans="1:1" x14ac:dyDescent="0.2">
      <c r="A2384" s="397"/>
    </row>
    <row r="2385" spans="1:1" x14ac:dyDescent="0.2">
      <c r="A2385" s="397"/>
    </row>
    <row r="2386" spans="1:1" x14ac:dyDescent="0.2">
      <c r="A2386" s="397"/>
    </row>
    <row r="2387" spans="1:1" x14ac:dyDescent="0.2">
      <c r="A2387" s="397"/>
    </row>
    <row r="2388" spans="1:1" x14ac:dyDescent="0.2">
      <c r="A2388" s="397"/>
    </row>
    <row r="2389" spans="1:1" x14ac:dyDescent="0.2">
      <c r="A2389" s="397"/>
    </row>
    <row r="2390" spans="1:1" x14ac:dyDescent="0.2">
      <c r="A2390" s="397"/>
    </row>
    <row r="2391" spans="1:1" x14ac:dyDescent="0.2">
      <c r="A2391" s="397"/>
    </row>
    <row r="2392" spans="1:1" x14ac:dyDescent="0.2">
      <c r="A2392" s="397"/>
    </row>
    <row r="2393" spans="1:1" x14ac:dyDescent="0.2">
      <c r="A2393" s="397"/>
    </row>
    <row r="2394" spans="1:1" x14ac:dyDescent="0.2">
      <c r="A2394" s="397"/>
    </row>
    <row r="2395" spans="1:1" x14ac:dyDescent="0.2">
      <c r="A2395" s="397"/>
    </row>
    <row r="2396" spans="1:1" x14ac:dyDescent="0.2">
      <c r="A2396" s="397"/>
    </row>
    <row r="2397" spans="1:1" x14ac:dyDescent="0.2">
      <c r="A2397" s="397"/>
    </row>
    <row r="2398" spans="1:1" x14ac:dyDescent="0.2">
      <c r="A2398" s="397"/>
    </row>
    <row r="2399" spans="1:1" x14ac:dyDescent="0.2">
      <c r="A2399" s="397"/>
    </row>
    <row r="2400" spans="1:1" x14ac:dyDescent="0.2">
      <c r="A2400" s="397"/>
    </row>
    <row r="2401" spans="1:1" x14ac:dyDescent="0.2">
      <c r="A2401" s="397"/>
    </row>
    <row r="2402" spans="1:1" x14ac:dyDescent="0.2">
      <c r="A2402" s="397"/>
    </row>
    <row r="2403" spans="1:1" x14ac:dyDescent="0.2">
      <c r="A2403" s="397"/>
    </row>
    <row r="2404" spans="1:1" x14ac:dyDescent="0.2">
      <c r="A2404" s="397"/>
    </row>
    <row r="2405" spans="1:1" x14ac:dyDescent="0.2">
      <c r="A2405" s="397"/>
    </row>
    <row r="2406" spans="1:1" x14ac:dyDescent="0.2">
      <c r="A2406" s="397"/>
    </row>
    <row r="2407" spans="1:1" x14ac:dyDescent="0.2">
      <c r="A2407" s="397"/>
    </row>
    <row r="2408" spans="1:1" x14ac:dyDescent="0.2">
      <c r="A2408" s="397"/>
    </row>
    <row r="2409" spans="1:1" x14ac:dyDescent="0.2">
      <c r="A2409" s="397"/>
    </row>
    <row r="2410" spans="1:1" x14ac:dyDescent="0.2">
      <c r="A2410" s="397"/>
    </row>
    <row r="2411" spans="1:1" x14ac:dyDescent="0.2">
      <c r="A2411" s="397"/>
    </row>
    <row r="2412" spans="1:1" x14ac:dyDescent="0.2">
      <c r="A2412" s="397"/>
    </row>
    <row r="2413" spans="1:1" x14ac:dyDescent="0.2">
      <c r="A2413" s="397"/>
    </row>
    <row r="2414" spans="1:1" x14ac:dyDescent="0.2">
      <c r="A2414" s="397"/>
    </row>
    <row r="2415" spans="1:1" x14ac:dyDescent="0.2">
      <c r="A2415" s="397"/>
    </row>
    <row r="2416" spans="1:1" x14ac:dyDescent="0.2">
      <c r="A2416" s="397"/>
    </row>
    <row r="2417" spans="1:1" x14ac:dyDescent="0.2">
      <c r="A2417" s="397"/>
    </row>
    <row r="2418" spans="1:1" x14ac:dyDescent="0.2">
      <c r="A2418" s="397"/>
    </row>
    <row r="2419" spans="1:1" x14ac:dyDescent="0.2">
      <c r="A2419" s="397"/>
    </row>
    <row r="2420" spans="1:1" x14ac:dyDescent="0.2">
      <c r="A2420" s="397"/>
    </row>
    <row r="2421" spans="1:1" x14ac:dyDescent="0.2">
      <c r="A2421" s="397"/>
    </row>
    <row r="2422" spans="1:1" x14ac:dyDescent="0.2">
      <c r="A2422" s="397"/>
    </row>
    <row r="2423" spans="1:1" x14ac:dyDescent="0.2">
      <c r="A2423" s="397"/>
    </row>
    <row r="2424" spans="1:1" x14ac:dyDescent="0.2">
      <c r="A2424" s="397"/>
    </row>
    <row r="2425" spans="1:1" x14ac:dyDescent="0.2">
      <c r="A2425" s="397"/>
    </row>
    <row r="2426" spans="1:1" x14ac:dyDescent="0.2">
      <c r="A2426" s="397"/>
    </row>
    <row r="2427" spans="1:1" x14ac:dyDescent="0.2">
      <c r="A2427" s="397"/>
    </row>
    <row r="2428" spans="1:1" x14ac:dyDescent="0.2">
      <c r="A2428" s="397"/>
    </row>
    <row r="2429" spans="1:1" x14ac:dyDescent="0.2">
      <c r="A2429" s="397"/>
    </row>
    <row r="2430" spans="1:1" x14ac:dyDescent="0.2">
      <c r="A2430" s="397"/>
    </row>
    <row r="2431" spans="1:1" x14ac:dyDescent="0.2">
      <c r="A2431" s="397"/>
    </row>
    <row r="2432" spans="1:1" x14ac:dyDescent="0.2">
      <c r="A2432" s="397"/>
    </row>
    <row r="2433" spans="1:1" x14ac:dyDescent="0.2">
      <c r="A2433" s="397"/>
    </row>
    <row r="2434" spans="1:1" x14ac:dyDescent="0.2">
      <c r="A2434" s="397"/>
    </row>
    <row r="2435" spans="1:1" x14ac:dyDescent="0.2">
      <c r="A2435" s="397"/>
    </row>
    <row r="2436" spans="1:1" x14ac:dyDescent="0.2">
      <c r="A2436" s="397"/>
    </row>
    <row r="2437" spans="1:1" x14ac:dyDescent="0.2">
      <c r="A2437" s="397"/>
    </row>
    <row r="2438" spans="1:1" x14ac:dyDescent="0.2">
      <c r="A2438" s="397"/>
    </row>
    <row r="2439" spans="1:1" x14ac:dyDescent="0.2">
      <c r="A2439" s="397"/>
    </row>
    <row r="2440" spans="1:1" x14ac:dyDescent="0.2">
      <c r="A2440" s="397"/>
    </row>
    <row r="2441" spans="1:1" x14ac:dyDescent="0.2">
      <c r="A2441" s="397"/>
    </row>
    <row r="2442" spans="1:1" x14ac:dyDescent="0.2">
      <c r="A2442" s="397"/>
    </row>
    <row r="2443" spans="1:1" x14ac:dyDescent="0.2">
      <c r="A2443" s="397"/>
    </row>
    <row r="2444" spans="1:1" x14ac:dyDescent="0.2">
      <c r="A2444" s="397"/>
    </row>
    <row r="2445" spans="1:1" x14ac:dyDescent="0.2">
      <c r="A2445" s="397"/>
    </row>
    <row r="2446" spans="1:1" x14ac:dyDescent="0.2">
      <c r="A2446" s="397"/>
    </row>
    <row r="2447" spans="1:1" x14ac:dyDescent="0.2">
      <c r="A2447" s="397"/>
    </row>
    <row r="2448" spans="1:1" x14ac:dyDescent="0.2">
      <c r="A2448" s="397"/>
    </row>
    <row r="2449" spans="1:1" x14ac:dyDescent="0.2">
      <c r="A2449" s="397"/>
    </row>
    <row r="2450" spans="1:1" x14ac:dyDescent="0.2">
      <c r="A2450" s="397"/>
    </row>
    <row r="2451" spans="1:1" x14ac:dyDescent="0.2">
      <c r="A2451" s="397"/>
    </row>
    <row r="2452" spans="1:1" x14ac:dyDescent="0.2">
      <c r="A2452" s="397"/>
    </row>
    <row r="2453" spans="1:1" x14ac:dyDescent="0.2">
      <c r="A2453" s="397"/>
    </row>
    <row r="2454" spans="1:1" x14ac:dyDescent="0.2">
      <c r="A2454" s="397"/>
    </row>
    <row r="2455" spans="1:1" x14ac:dyDescent="0.2">
      <c r="A2455" s="397"/>
    </row>
    <row r="2456" spans="1:1" x14ac:dyDescent="0.2">
      <c r="A2456" s="397"/>
    </row>
    <row r="2457" spans="1:1" x14ac:dyDescent="0.2">
      <c r="A2457" s="397"/>
    </row>
    <row r="2458" spans="1:1" x14ac:dyDescent="0.2">
      <c r="A2458" s="397"/>
    </row>
    <row r="2459" spans="1:1" x14ac:dyDescent="0.2">
      <c r="A2459" s="397"/>
    </row>
    <row r="2460" spans="1:1" x14ac:dyDescent="0.2">
      <c r="A2460" s="397"/>
    </row>
    <row r="2461" spans="1:1" x14ac:dyDescent="0.2">
      <c r="A2461" s="397"/>
    </row>
    <row r="2462" spans="1:1" x14ac:dyDescent="0.2">
      <c r="A2462" s="397"/>
    </row>
    <row r="2463" spans="1:1" x14ac:dyDescent="0.2">
      <c r="A2463" s="397"/>
    </row>
    <row r="2464" spans="1:1" x14ac:dyDescent="0.2">
      <c r="A2464" s="397"/>
    </row>
    <row r="2465" spans="1:1" x14ac:dyDescent="0.2">
      <c r="A2465" s="397"/>
    </row>
    <row r="2466" spans="1:1" x14ac:dyDescent="0.2">
      <c r="A2466" s="397"/>
    </row>
    <row r="2467" spans="1:1" x14ac:dyDescent="0.2">
      <c r="A2467" s="397"/>
    </row>
    <row r="2468" spans="1:1" x14ac:dyDescent="0.2">
      <c r="A2468" s="397"/>
    </row>
    <row r="2469" spans="1:1" x14ac:dyDescent="0.2">
      <c r="A2469" s="397"/>
    </row>
    <row r="2470" spans="1:1" x14ac:dyDescent="0.2">
      <c r="A2470" s="397"/>
    </row>
    <row r="2471" spans="1:1" x14ac:dyDescent="0.2">
      <c r="A2471" s="397"/>
    </row>
    <row r="2472" spans="1:1" x14ac:dyDescent="0.2">
      <c r="A2472" s="397"/>
    </row>
    <row r="2473" spans="1:1" x14ac:dyDescent="0.2">
      <c r="A2473" s="397"/>
    </row>
    <row r="2474" spans="1:1" x14ac:dyDescent="0.2">
      <c r="A2474" s="397"/>
    </row>
    <row r="2475" spans="1:1" x14ac:dyDescent="0.2">
      <c r="A2475" s="397"/>
    </row>
    <row r="2476" spans="1:1" x14ac:dyDescent="0.2">
      <c r="A2476" s="397"/>
    </row>
    <row r="2477" spans="1:1" x14ac:dyDescent="0.2">
      <c r="A2477" s="397"/>
    </row>
    <row r="2478" spans="1:1" x14ac:dyDescent="0.2">
      <c r="A2478" s="397"/>
    </row>
    <row r="2479" spans="1:1" x14ac:dyDescent="0.2">
      <c r="A2479" s="397"/>
    </row>
    <row r="2480" spans="1:1" x14ac:dyDescent="0.2">
      <c r="A2480" s="397"/>
    </row>
    <row r="2481" spans="1:1" x14ac:dyDescent="0.2">
      <c r="A2481" s="397"/>
    </row>
    <row r="2482" spans="1:1" x14ac:dyDescent="0.2">
      <c r="A2482" s="397"/>
    </row>
    <row r="2483" spans="1:1" x14ac:dyDescent="0.2">
      <c r="A2483" s="397"/>
    </row>
    <row r="2484" spans="1:1" x14ac:dyDescent="0.2">
      <c r="A2484" s="397"/>
    </row>
    <row r="2485" spans="1:1" x14ac:dyDescent="0.2">
      <c r="A2485" s="397"/>
    </row>
    <row r="2486" spans="1:1" x14ac:dyDescent="0.2">
      <c r="A2486" s="397"/>
    </row>
    <row r="2487" spans="1:1" x14ac:dyDescent="0.2">
      <c r="A2487" s="397"/>
    </row>
    <row r="2488" spans="1:1" x14ac:dyDescent="0.2">
      <c r="A2488" s="397"/>
    </row>
    <row r="2489" spans="1:1" x14ac:dyDescent="0.2">
      <c r="A2489" s="397"/>
    </row>
    <row r="2490" spans="1:1" x14ac:dyDescent="0.2">
      <c r="A2490" s="397"/>
    </row>
    <row r="2491" spans="1:1" x14ac:dyDescent="0.2">
      <c r="A2491" s="397"/>
    </row>
    <row r="2492" spans="1:1" x14ac:dyDescent="0.2">
      <c r="A2492" s="397"/>
    </row>
    <row r="2493" spans="1:1" x14ac:dyDescent="0.2">
      <c r="A2493" s="397"/>
    </row>
    <row r="2494" spans="1:1" x14ac:dyDescent="0.2">
      <c r="A2494" s="397"/>
    </row>
    <row r="2495" spans="1:1" x14ac:dyDescent="0.2">
      <c r="A2495" s="397"/>
    </row>
    <row r="2496" spans="1:1" x14ac:dyDescent="0.2">
      <c r="A2496" s="397"/>
    </row>
    <row r="2497" spans="1:1" x14ac:dyDescent="0.2">
      <c r="A2497" s="397"/>
    </row>
    <row r="2498" spans="1:1" x14ac:dyDescent="0.2">
      <c r="A2498" s="397"/>
    </row>
    <row r="2499" spans="1:1" x14ac:dyDescent="0.2">
      <c r="A2499" s="397"/>
    </row>
    <row r="2500" spans="1:1" x14ac:dyDescent="0.2">
      <c r="A2500" s="397"/>
    </row>
    <row r="2501" spans="1:1" x14ac:dyDescent="0.2">
      <c r="A2501" s="397"/>
    </row>
    <row r="2502" spans="1:1" x14ac:dyDescent="0.2">
      <c r="A2502" s="397"/>
    </row>
    <row r="2503" spans="1:1" x14ac:dyDescent="0.2">
      <c r="A2503" s="397"/>
    </row>
    <row r="2504" spans="1:1" x14ac:dyDescent="0.2">
      <c r="A2504" s="397"/>
    </row>
    <row r="2505" spans="1:1" x14ac:dyDescent="0.2">
      <c r="A2505" s="397"/>
    </row>
    <row r="2506" spans="1:1" x14ac:dyDescent="0.2">
      <c r="A2506" s="397"/>
    </row>
    <row r="2507" spans="1:1" x14ac:dyDescent="0.2">
      <c r="A2507" s="397"/>
    </row>
    <row r="2508" spans="1:1" x14ac:dyDescent="0.2">
      <c r="A2508" s="397"/>
    </row>
    <row r="2509" spans="1:1" x14ac:dyDescent="0.2">
      <c r="A2509" s="397"/>
    </row>
    <row r="2510" spans="1:1" x14ac:dyDescent="0.2">
      <c r="A2510" s="397"/>
    </row>
    <row r="2511" spans="1:1" x14ac:dyDescent="0.2">
      <c r="A2511" s="397"/>
    </row>
    <row r="2512" spans="1:1" x14ac:dyDescent="0.2">
      <c r="A2512" s="397"/>
    </row>
    <row r="2513" spans="1:1" x14ac:dyDescent="0.2">
      <c r="A2513" s="397"/>
    </row>
    <row r="2514" spans="1:1" x14ac:dyDescent="0.2">
      <c r="A2514" s="397"/>
    </row>
    <row r="2515" spans="1:1" x14ac:dyDescent="0.2">
      <c r="A2515" s="397"/>
    </row>
    <row r="2516" spans="1:1" x14ac:dyDescent="0.2">
      <c r="A2516" s="397"/>
    </row>
    <row r="2517" spans="1:1" x14ac:dyDescent="0.2">
      <c r="A2517" s="397"/>
    </row>
    <row r="2518" spans="1:1" x14ac:dyDescent="0.2">
      <c r="A2518" s="397"/>
    </row>
    <row r="2519" spans="1:1" x14ac:dyDescent="0.2">
      <c r="A2519" s="397"/>
    </row>
    <row r="2520" spans="1:1" x14ac:dyDescent="0.2">
      <c r="A2520" s="397"/>
    </row>
    <row r="2521" spans="1:1" x14ac:dyDescent="0.2">
      <c r="A2521" s="397"/>
    </row>
    <row r="2522" spans="1:1" x14ac:dyDescent="0.2">
      <c r="A2522" s="397"/>
    </row>
    <row r="2523" spans="1:1" x14ac:dyDescent="0.2">
      <c r="A2523" s="397"/>
    </row>
    <row r="2524" spans="1:1" x14ac:dyDescent="0.2">
      <c r="A2524" s="397"/>
    </row>
    <row r="2525" spans="1:1" x14ac:dyDescent="0.2">
      <c r="A2525" s="397"/>
    </row>
    <row r="2526" spans="1:1" x14ac:dyDescent="0.2">
      <c r="A2526" s="397"/>
    </row>
    <row r="2527" spans="1:1" x14ac:dyDescent="0.2">
      <c r="A2527" s="397"/>
    </row>
    <row r="2528" spans="1:1" x14ac:dyDescent="0.2">
      <c r="A2528" s="397"/>
    </row>
    <row r="2529" spans="1:1" x14ac:dyDescent="0.2">
      <c r="A2529" s="397"/>
    </row>
    <row r="2530" spans="1:1" x14ac:dyDescent="0.2">
      <c r="A2530" s="397"/>
    </row>
    <row r="2531" spans="1:1" x14ac:dyDescent="0.2">
      <c r="A2531" s="397"/>
    </row>
    <row r="2532" spans="1:1" x14ac:dyDescent="0.2">
      <c r="A2532" s="397"/>
    </row>
    <row r="2533" spans="1:1" x14ac:dyDescent="0.2">
      <c r="A2533" s="397"/>
    </row>
    <row r="2534" spans="1:1" x14ac:dyDescent="0.2">
      <c r="A2534" s="397"/>
    </row>
    <row r="2535" spans="1:1" x14ac:dyDescent="0.2">
      <c r="A2535" s="397"/>
    </row>
    <row r="2536" spans="1:1" x14ac:dyDescent="0.2">
      <c r="A2536" s="397"/>
    </row>
    <row r="2537" spans="1:1" x14ac:dyDescent="0.2">
      <c r="A2537" s="397"/>
    </row>
    <row r="2538" spans="1:1" x14ac:dyDescent="0.2">
      <c r="A2538" s="397"/>
    </row>
    <row r="2539" spans="1:1" x14ac:dyDescent="0.2">
      <c r="A2539" s="397"/>
    </row>
    <row r="2540" spans="1:1" x14ac:dyDescent="0.2">
      <c r="A2540" s="397"/>
    </row>
    <row r="2541" spans="1:1" x14ac:dyDescent="0.2">
      <c r="A2541" s="397"/>
    </row>
    <row r="2542" spans="1:1" x14ac:dyDescent="0.2">
      <c r="A2542" s="397"/>
    </row>
    <row r="2543" spans="1:1" x14ac:dyDescent="0.2">
      <c r="A2543" s="397"/>
    </row>
    <row r="2544" spans="1:1" x14ac:dyDescent="0.2">
      <c r="A2544" s="397"/>
    </row>
    <row r="2545" spans="1:1" x14ac:dyDescent="0.2">
      <c r="A2545" s="397"/>
    </row>
    <row r="2546" spans="1:1" x14ac:dyDescent="0.2">
      <c r="A2546" s="397"/>
    </row>
    <row r="2547" spans="1:1" x14ac:dyDescent="0.2">
      <c r="A2547" s="397"/>
    </row>
    <row r="2548" spans="1:1" x14ac:dyDescent="0.2">
      <c r="A2548" s="397"/>
    </row>
    <row r="2549" spans="1:1" x14ac:dyDescent="0.2">
      <c r="A2549" s="397"/>
    </row>
    <row r="2550" spans="1:1" x14ac:dyDescent="0.2">
      <c r="A2550" s="397"/>
    </row>
    <row r="2551" spans="1:1" x14ac:dyDescent="0.2">
      <c r="A2551" s="397"/>
    </row>
    <row r="2552" spans="1:1" x14ac:dyDescent="0.2">
      <c r="A2552" s="397"/>
    </row>
    <row r="2553" spans="1:1" x14ac:dyDescent="0.2">
      <c r="A2553" s="397"/>
    </row>
    <row r="2554" spans="1:1" x14ac:dyDescent="0.2">
      <c r="A2554" s="397"/>
    </row>
    <row r="2555" spans="1:1" x14ac:dyDescent="0.2">
      <c r="A2555" s="397"/>
    </row>
    <row r="2556" spans="1:1" x14ac:dyDescent="0.2">
      <c r="A2556" s="397"/>
    </row>
    <row r="2557" spans="1:1" x14ac:dyDescent="0.2">
      <c r="A2557" s="397"/>
    </row>
    <row r="2558" spans="1:1" x14ac:dyDescent="0.2">
      <c r="A2558" s="397"/>
    </row>
    <row r="2559" spans="1:1" x14ac:dyDescent="0.2">
      <c r="A2559" s="397"/>
    </row>
    <row r="2560" spans="1:1" x14ac:dyDescent="0.2">
      <c r="A2560" s="397"/>
    </row>
    <row r="2561" spans="1:1" x14ac:dyDescent="0.2">
      <c r="A2561" s="397"/>
    </row>
    <row r="2562" spans="1:1" x14ac:dyDescent="0.2">
      <c r="A2562" s="397"/>
    </row>
    <row r="2563" spans="1:1" x14ac:dyDescent="0.2">
      <c r="A2563" s="397"/>
    </row>
    <row r="2564" spans="1:1" x14ac:dyDescent="0.2">
      <c r="A2564" s="397"/>
    </row>
    <row r="2565" spans="1:1" x14ac:dyDescent="0.2">
      <c r="A2565" s="397"/>
    </row>
    <row r="2566" spans="1:1" x14ac:dyDescent="0.2">
      <c r="A2566" s="397"/>
    </row>
    <row r="2567" spans="1:1" x14ac:dyDescent="0.2">
      <c r="A2567" s="397"/>
    </row>
    <row r="2568" spans="1:1" x14ac:dyDescent="0.2">
      <c r="A2568" s="397"/>
    </row>
    <row r="2569" spans="1:1" x14ac:dyDescent="0.2">
      <c r="A2569" s="397"/>
    </row>
    <row r="2570" spans="1:1" x14ac:dyDescent="0.2">
      <c r="A2570" s="397"/>
    </row>
    <row r="2571" spans="1:1" x14ac:dyDescent="0.2">
      <c r="A2571" s="397"/>
    </row>
    <row r="2572" spans="1:1" x14ac:dyDescent="0.2">
      <c r="A2572" s="397"/>
    </row>
    <row r="2573" spans="1:1" x14ac:dyDescent="0.2">
      <c r="A2573" s="397"/>
    </row>
    <row r="2574" spans="1:1" x14ac:dyDescent="0.2">
      <c r="A2574" s="397"/>
    </row>
    <row r="2575" spans="1:1" x14ac:dyDescent="0.2">
      <c r="A2575" s="397"/>
    </row>
    <row r="2576" spans="1:1" x14ac:dyDescent="0.2">
      <c r="A2576" s="397"/>
    </row>
    <row r="2577" spans="1:1" x14ac:dyDescent="0.2">
      <c r="A2577" s="397"/>
    </row>
    <row r="2578" spans="1:1" x14ac:dyDescent="0.2">
      <c r="A2578" s="397"/>
    </row>
    <row r="2579" spans="1:1" x14ac:dyDescent="0.2">
      <c r="A2579" s="397"/>
    </row>
    <row r="2580" spans="1:1" x14ac:dyDescent="0.2">
      <c r="A2580" s="397"/>
    </row>
    <row r="2581" spans="1:1" x14ac:dyDescent="0.2">
      <c r="A2581" s="397"/>
    </row>
    <row r="2582" spans="1:1" x14ac:dyDescent="0.2">
      <c r="A2582" s="397"/>
    </row>
    <row r="2583" spans="1:1" x14ac:dyDescent="0.2">
      <c r="A2583" s="397"/>
    </row>
    <row r="2584" spans="1:1" x14ac:dyDescent="0.2">
      <c r="A2584" s="397"/>
    </row>
    <row r="2585" spans="1:1" x14ac:dyDescent="0.2">
      <c r="A2585" s="397"/>
    </row>
    <row r="2586" spans="1:1" x14ac:dyDescent="0.2">
      <c r="A2586" s="397"/>
    </row>
    <row r="2587" spans="1:1" x14ac:dyDescent="0.2">
      <c r="A2587" s="397"/>
    </row>
    <row r="2588" spans="1:1" x14ac:dyDescent="0.2">
      <c r="A2588" s="397"/>
    </row>
    <row r="2589" spans="1:1" x14ac:dyDescent="0.2">
      <c r="A2589" s="397"/>
    </row>
    <row r="2590" spans="1:1" x14ac:dyDescent="0.2">
      <c r="A2590" s="397"/>
    </row>
    <row r="2591" spans="1:1" x14ac:dyDescent="0.2">
      <c r="A2591" s="397"/>
    </row>
    <row r="2592" spans="1:1" x14ac:dyDescent="0.2">
      <c r="A2592" s="397"/>
    </row>
    <row r="2593" spans="1:1" x14ac:dyDescent="0.2">
      <c r="A2593" s="397"/>
    </row>
    <row r="2594" spans="1:1" x14ac:dyDescent="0.2">
      <c r="A2594" s="397"/>
    </row>
    <row r="2595" spans="1:1" x14ac:dyDescent="0.2">
      <c r="A2595" s="397"/>
    </row>
    <row r="2596" spans="1:1" x14ac:dyDescent="0.2">
      <c r="A2596" s="397"/>
    </row>
    <row r="2597" spans="1:1" x14ac:dyDescent="0.2">
      <c r="A2597" s="397"/>
    </row>
    <row r="2598" spans="1:1" x14ac:dyDescent="0.2">
      <c r="A2598" s="397"/>
    </row>
    <row r="2599" spans="1:1" x14ac:dyDescent="0.2">
      <c r="A2599" s="397"/>
    </row>
    <row r="2600" spans="1:1" x14ac:dyDescent="0.2">
      <c r="A2600" s="397"/>
    </row>
    <row r="2601" spans="1:1" x14ac:dyDescent="0.2">
      <c r="A2601" s="397"/>
    </row>
    <row r="2602" spans="1:1" x14ac:dyDescent="0.2">
      <c r="A2602" s="397"/>
    </row>
    <row r="2603" spans="1:1" x14ac:dyDescent="0.2">
      <c r="A2603" s="397"/>
    </row>
    <row r="2604" spans="1:1" x14ac:dyDescent="0.2">
      <c r="A2604" s="397"/>
    </row>
    <row r="2605" spans="1:1" x14ac:dyDescent="0.2">
      <c r="A2605" s="397"/>
    </row>
    <row r="2606" spans="1:1" x14ac:dyDescent="0.2">
      <c r="A2606" s="397"/>
    </row>
    <row r="2607" spans="1:1" x14ac:dyDescent="0.2">
      <c r="A2607" s="397"/>
    </row>
    <row r="2608" spans="1:1" x14ac:dyDescent="0.2">
      <c r="A2608" s="397"/>
    </row>
    <row r="2609" spans="1:1" x14ac:dyDescent="0.2">
      <c r="A2609" s="397"/>
    </row>
    <row r="2610" spans="1:1" x14ac:dyDescent="0.2">
      <c r="A2610" s="397"/>
    </row>
    <row r="2611" spans="1:1" x14ac:dyDescent="0.2">
      <c r="A2611" s="397"/>
    </row>
    <row r="2612" spans="1:1" x14ac:dyDescent="0.2">
      <c r="A2612" s="397"/>
    </row>
    <row r="2613" spans="1:1" x14ac:dyDescent="0.2">
      <c r="A2613" s="397"/>
    </row>
    <row r="2614" spans="1:1" x14ac:dyDescent="0.2">
      <c r="A2614" s="397"/>
    </row>
    <row r="2615" spans="1:1" x14ac:dyDescent="0.2">
      <c r="A2615" s="397"/>
    </row>
    <row r="2616" spans="1:1" x14ac:dyDescent="0.2">
      <c r="A2616" s="397"/>
    </row>
    <row r="2617" spans="1:1" x14ac:dyDescent="0.2">
      <c r="A2617" s="397"/>
    </row>
    <row r="2618" spans="1:1" x14ac:dyDescent="0.2">
      <c r="A2618" s="397"/>
    </row>
    <row r="2619" spans="1:1" x14ac:dyDescent="0.2">
      <c r="A2619" s="397"/>
    </row>
    <row r="2620" spans="1:1" x14ac:dyDescent="0.2">
      <c r="A2620" s="397"/>
    </row>
    <row r="2621" spans="1:1" x14ac:dyDescent="0.2">
      <c r="A2621" s="397"/>
    </row>
    <row r="2622" spans="1:1" x14ac:dyDescent="0.2">
      <c r="A2622" s="397"/>
    </row>
    <row r="2623" spans="1:1" x14ac:dyDescent="0.2">
      <c r="A2623" s="397"/>
    </row>
    <row r="2624" spans="1:1" x14ac:dyDescent="0.2">
      <c r="A2624" s="397"/>
    </row>
    <row r="2625" spans="1:1" x14ac:dyDescent="0.2">
      <c r="A2625" s="397"/>
    </row>
    <row r="2626" spans="1:1" x14ac:dyDescent="0.2">
      <c r="A2626" s="397"/>
    </row>
    <row r="2627" spans="1:1" x14ac:dyDescent="0.2">
      <c r="A2627" s="397"/>
    </row>
    <row r="2628" spans="1:1" x14ac:dyDescent="0.2">
      <c r="A2628" s="397"/>
    </row>
    <row r="2629" spans="1:1" x14ac:dyDescent="0.2">
      <c r="A2629" s="397"/>
    </row>
    <row r="2630" spans="1:1" x14ac:dyDescent="0.2">
      <c r="A2630" s="397"/>
    </row>
    <row r="2631" spans="1:1" x14ac:dyDescent="0.2">
      <c r="A2631" s="397"/>
    </row>
    <row r="2632" spans="1:1" x14ac:dyDescent="0.2">
      <c r="A2632" s="397"/>
    </row>
    <row r="2633" spans="1:1" x14ac:dyDescent="0.2">
      <c r="A2633" s="397"/>
    </row>
    <row r="2634" spans="1:1" x14ac:dyDescent="0.2">
      <c r="A2634" s="397"/>
    </row>
    <row r="2635" spans="1:1" x14ac:dyDescent="0.2">
      <c r="A2635" s="397"/>
    </row>
    <row r="2636" spans="1:1" x14ac:dyDescent="0.2">
      <c r="A2636" s="397"/>
    </row>
    <row r="2637" spans="1:1" x14ac:dyDescent="0.2">
      <c r="A2637" s="397"/>
    </row>
    <row r="2638" spans="1:1" x14ac:dyDescent="0.2">
      <c r="A2638" s="397"/>
    </row>
    <row r="2639" spans="1:1" x14ac:dyDescent="0.2">
      <c r="A2639" s="397"/>
    </row>
    <row r="2640" spans="1:1" x14ac:dyDescent="0.2">
      <c r="A2640" s="397"/>
    </row>
    <row r="2641" spans="1:1" x14ac:dyDescent="0.2">
      <c r="A2641" s="397"/>
    </row>
    <row r="2642" spans="1:1" x14ac:dyDescent="0.2">
      <c r="A2642" s="397"/>
    </row>
    <row r="2643" spans="1:1" x14ac:dyDescent="0.2">
      <c r="A2643" s="397"/>
    </row>
    <row r="2644" spans="1:1" x14ac:dyDescent="0.2">
      <c r="A2644" s="397"/>
    </row>
    <row r="2645" spans="1:1" x14ac:dyDescent="0.2">
      <c r="A2645" s="397"/>
    </row>
    <row r="2646" spans="1:1" x14ac:dyDescent="0.2">
      <c r="A2646" s="397"/>
    </row>
    <row r="2647" spans="1:1" x14ac:dyDescent="0.2">
      <c r="A2647" s="397"/>
    </row>
    <row r="2648" spans="1:1" x14ac:dyDescent="0.2">
      <c r="A2648" s="397"/>
    </row>
    <row r="2649" spans="1:1" x14ac:dyDescent="0.2">
      <c r="A2649" s="397"/>
    </row>
    <row r="2650" spans="1:1" x14ac:dyDescent="0.2">
      <c r="A2650" s="397"/>
    </row>
    <row r="2651" spans="1:1" x14ac:dyDescent="0.2">
      <c r="A2651" s="397"/>
    </row>
    <row r="2652" spans="1:1" x14ac:dyDescent="0.2">
      <c r="A2652" s="397"/>
    </row>
    <row r="2653" spans="1:1" x14ac:dyDescent="0.2">
      <c r="A2653" s="397"/>
    </row>
    <row r="2654" spans="1:1" x14ac:dyDescent="0.2">
      <c r="A2654" s="397"/>
    </row>
    <row r="2655" spans="1:1" x14ac:dyDescent="0.2">
      <c r="A2655" s="397"/>
    </row>
    <row r="2656" spans="1:1" x14ac:dyDescent="0.2">
      <c r="A2656" s="397"/>
    </row>
    <row r="2657" spans="1:1" x14ac:dyDescent="0.2">
      <c r="A2657" s="397"/>
    </row>
    <row r="2658" spans="1:1" x14ac:dyDescent="0.2">
      <c r="A2658" s="397"/>
    </row>
    <row r="2659" spans="1:1" x14ac:dyDescent="0.2">
      <c r="A2659" s="397"/>
    </row>
    <row r="2660" spans="1:1" x14ac:dyDescent="0.2">
      <c r="A2660" s="397"/>
    </row>
    <row r="2661" spans="1:1" x14ac:dyDescent="0.2">
      <c r="A2661" s="397"/>
    </row>
    <row r="2662" spans="1:1" x14ac:dyDescent="0.2">
      <c r="A2662" s="397"/>
    </row>
    <row r="2663" spans="1:1" x14ac:dyDescent="0.2">
      <c r="A2663" s="397"/>
    </row>
    <row r="2664" spans="1:1" x14ac:dyDescent="0.2">
      <c r="A2664" s="397"/>
    </row>
    <row r="2665" spans="1:1" x14ac:dyDescent="0.2">
      <c r="A2665" s="397"/>
    </row>
    <row r="2666" spans="1:1" x14ac:dyDescent="0.2">
      <c r="A2666" s="397"/>
    </row>
    <row r="2667" spans="1:1" x14ac:dyDescent="0.2">
      <c r="A2667" s="397"/>
    </row>
    <row r="2668" spans="1:1" x14ac:dyDescent="0.2">
      <c r="A2668" s="397"/>
    </row>
    <row r="2669" spans="1:1" x14ac:dyDescent="0.2">
      <c r="A2669" s="397"/>
    </row>
    <row r="2670" spans="1:1" x14ac:dyDescent="0.2">
      <c r="A2670" s="397"/>
    </row>
    <row r="2671" spans="1:1" x14ac:dyDescent="0.2">
      <c r="A2671" s="397"/>
    </row>
    <row r="2672" spans="1:1" x14ac:dyDescent="0.2">
      <c r="A2672" s="397"/>
    </row>
    <row r="2673" spans="1:1" x14ac:dyDescent="0.2">
      <c r="A2673" s="397"/>
    </row>
    <row r="2674" spans="1:1" x14ac:dyDescent="0.2">
      <c r="A2674" s="397"/>
    </row>
    <row r="2675" spans="1:1" x14ac:dyDescent="0.2">
      <c r="A2675" s="397"/>
    </row>
    <row r="2676" spans="1:1" x14ac:dyDescent="0.2">
      <c r="A2676" s="397"/>
    </row>
    <row r="2677" spans="1:1" x14ac:dyDescent="0.2">
      <c r="A2677" s="397"/>
    </row>
    <row r="2678" spans="1:1" x14ac:dyDescent="0.2">
      <c r="A2678" s="397"/>
    </row>
    <row r="2679" spans="1:1" x14ac:dyDescent="0.2">
      <c r="A2679" s="397"/>
    </row>
    <row r="2680" spans="1:1" x14ac:dyDescent="0.2">
      <c r="A2680" s="397"/>
    </row>
    <row r="2681" spans="1:1" x14ac:dyDescent="0.2">
      <c r="A2681" s="397"/>
    </row>
    <row r="2682" spans="1:1" x14ac:dyDescent="0.2">
      <c r="A2682" s="397"/>
    </row>
    <row r="2683" spans="1:1" x14ac:dyDescent="0.2">
      <c r="A2683" s="397"/>
    </row>
    <row r="2684" spans="1:1" x14ac:dyDescent="0.2">
      <c r="A2684" s="397"/>
    </row>
    <row r="2685" spans="1:1" x14ac:dyDescent="0.2">
      <c r="A2685" s="397"/>
    </row>
    <row r="2686" spans="1:1" x14ac:dyDescent="0.2">
      <c r="A2686" s="397"/>
    </row>
    <row r="2687" spans="1:1" x14ac:dyDescent="0.2">
      <c r="A2687" s="397"/>
    </row>
    <row r="2688" spans="1:1" x14ac:dyDescent="0.2">
      <c r="A2688" s="397"/>
    </row>
    <row r="2689" spans="1:1" x14ac:dyDescent="0.2">
      <c r="A2689" s="397"/>
    </row>
    <row r="2690" spans="1:1" x14ac:dyDescent="0.2">
      <c r="A2690" s="397"/>
    </row>
    <row r="2691" spans="1:1" x14ac:dyDescent="0.2">
      <c r="A2691" s="397"/>
    </row>
    <row r="2692" spans="1:1" x14ac:dyDescent="0.2">
      <c r="A2692" s="397"/>
    </row>
    <row r="2693" spans="1:1" x14ac:dyDescent="0.2">
      <c r="A2693" s="397"/>
    </row>
    <row r="2694" spans="1:1" x14ac:dyDescent="0.2">
      <c r="A2694" s="397"/>
    </row>
    <row r="2695" spans="1:1" x14ac:dyDescent="0.2">
      <c r="A2695" s="397"/>
    </row>
    <row r="2696" spans="1:1" x14ac:dyDescent="0.2">
      <c r="A2696" s="397"/>
    </row>
    <row r="2697" spans="1:1" x14ac:dyDescent="0.2">
      <c r="A2697" s="397"/>
    </row>
    <row r="2698" spans="1:1" x14ac:dyDescent="0.2">
      <c r="A2698" s="397"/>
    </row>
    <row r="2699" spans="1:1" x14ac:dyDescent="0.2">
      <c r="A2699" s="397"/>
    </row>
    <row r="2700" spans="1:1" x14ac:dyDescent="0.2">
      <c r="A2700" s="397"/>
    </row>
    <row r="2701" spans="1:1" x14ac:dyDescent="0.2">
      <c r="A2701" s="397"/>
    </row>
    <row r="2702" spans="1:1" x14ac:dyDescent="0.2">
      <c r="A2702" s="397"/>
    </row>
    <row r="2703" spans="1:1" x14ac:dyDescent="0.2">
      <c r="A2703" s="397"/>
    </row>
    <row r="2704" spans="1:1" x14ac:dyDescent="0.2">
      <c r="A2704" s="397"/>
    </row>
    <row r="2705" spans="1:1" x14ac:dyDescent="0.2">
      <c r="A2705" s="397"/>
    </row>
    <row r="2706" spans="1:1" x14ac:dyDescent="0.2">
      <c r="A2706" s="397"/>
    </row>
    <row r="2707" spans="1:1" x14ac:dyDescent="0.2">
      <c r="A2707" s="397"/>
    </row>
    <row r="2708" spans="1:1" x14ac:dyDescent="0.2">
      <c r="A2708" s="397"/>
    </row>
    <row r="2709" spans="1:1" x14ac:dyDescent="0.2">
      <c r="A2709" s="397"/>
    </row>
    <row r="2710" spans="1:1" x14ac:dyDescent="0.2">
      <c r="A2710" s="397"/>
    </row>
    <row r="2711" spans="1:1" x14ac:dyDescent="0.2">
      <c r="A2711" s="397"/>
    </row>
    <row r="2712" spans="1:1" x14ac:dyDescent="0.2">
      <c r="A2712" s="397"/>
    </row>
    <row r="2713" spans="1:1" x14ac:dyDescent="0.2">
      <c r="A2713" s="397"/>
    </row>
    <row r="2714" spans="1:1" x14ac:dyDescent="0.2">
      <c r="A2714" s="397"/>
    </row>
    <row r="2715" spans="1:1" x14ac:dyDescent="0.2">
      <c r="A2715" s="397"/>
    </row>
    <row r="2716" spans="1:1" x14ac:dyDescent="0.2">
      <c r="A2716" s="397"/>
    </row>
    <row r="2717" spans="1:1" x14ac:dyDescent="0.2">
      <c r="A2717" s="397"/>
    </row>
    <row r="2718" spans="1:1" x14ac:dyDescent="0.2">
      <c r="A2718" s="397"/>
    </row>
    <row r="2719" spans="1:1" x14ac:dyDescent="0.2">
      <c r="A2719" s="397"/>
    </row>
    <row r="2720" spans="1:1" x14ac:dyDescent="0.2">
      <c r="A2720" s="397"/>
    </row>
    <row r="2721" spans="1:1" x14ac:dyDescent="0.2">
      <c r="A2721" s="397"/>
    </row>
    <row r="2722" spans="1:1" x14ac:dyDescent="0.2">
      <c r="A2722" s="397"/>
    </row>
    <row r="2723" spans="1:1" x14ac:dyDescent="0.2">
      <c r="A2723" s="397"/>
    </row>
    <row r="2724" spans="1:1" x14ac:dyDescent="0.2">
      <c r="A2724" s="397"/>
    </row>
    <row r="2725" spans="1:1" x14ac:dyDescent="0.2">
      <c r="A2725" s="397"/>
    </row>
    <row r="2726" spans="1:1" x14ac:dyDescent="0.2">
      <c r="A2726" s="397"/>
    </row>
    <row r="2727" spans="1:1" x14ac:dyDescent="0.2">
      <c r="A2727" s="397"/>
    </row>
    <row r="2728" spans="1:1" x14ac:dyDescent="0.2">
      <c r="A2728" s="397"/>
    </row>
    <row r="2729" spans="1:1" x14ac:dyDescent="0.2">
      <c r="A2729" s="397"/>
    </row>
    <row r="2730" spans="1:1" x14ac:dyDescent="0.2">
      <c r="A2730" s="397"/>
    </row>
    <row r="2731" spans="1:1" x14ac:dyDescent="0.2">
      <c r="A2731" s="397"/>
    </row>
    <row r="2732" spans="1:1" x14ac:dyDescent="0.2">
      <c r="A2732" s="397"/>
    </row>
    <row r="2733" spans="1:1" x14ac:dyDescent="0.2">
      <c r="A2733" s="397"/>
    </row>
    <row r="2734" spans="1:1" x14ac:dyDescent="0.2">
      <c r="A2734" s="397"/>
    </row>
    <row r="2735" spans="1:1" x14ac:dyDescent="0.2">
      <c r="A2735" s="397"/>
    </row>
    <row r="2736" spans="1:1" x14ac:dyDescent="0.2">
      <c r="A2736" s="397"/>
    </row>
    <row r="2737" spans="1:1" x14ac:dyDescent="0.2">
      <c r="A2737" s="397"/>
    </row>
    <row r="2738" spans="1:1" x14ac:dyDescent="0.2">
      <c r="A2738" s="397"/>
    </row>
    <row r="2739" spans="1:1" x14ac:dyDescent="0.2">
      <c r="A2739" s="397"/>
    </row>
    <row r="2740" spans="1:1" x14ac:dyDescent="0.2">
      <c r="A2740" s="397"/>
    </row>
    <row r="2741" spans="1:1" x14ac:dyDescent="0.2">
      <c r="A2741" s="397"/>
    </row>
    <row r="2742" spans="1:1" x14ac:dyDescent="0.2">
      <c r="A2742" s="397"/>
    </row>
    <row r="2743" spans="1:1" x14ac:dyDescent="0.2">
      <c r="A2743" s="397"/>
    </row>
    <row r="2744" spans="1:1" x14ac:dyDescent="0.2">
      <c r="A2744" s="397"/>
    </row>
    <row r="2745" spans="1:1" x14ac:dyDescent="0.2">
      <c r="A2745" s="397"/>
    </row>
    <row r="2746" spans="1:1" x14ac:dyDescent="0.2">
      <c r="A2746" s="397"/>
    </row>
    <row r="2747" spans="1:1" x14ac:dyDescent="0.2">
      <c r="A2747" s="397"/>
    </row>
    <row r="2748" spans="1:1" x14ac:dyDescent="0.2">
      <c r="A2748" s="397"/>
    </row>
    <row r="2749" spans="1:1" x14ac:dyDescent="0.2">
      <c r="A2749" s="397"/>
    </row>
    <row r="2750" spans="1:1" x14ac:dyDescent="0.2">
      <c r="A2750" s="397"/>
    </row>
    <row r="2751" spans="1:1" x14ac:dyDescent="0.2">
      <c r="A2751" s="397"/>
    </row>
    <row r="2752" spans="1:1" x14ac:dyDescent="0.2">
      <c r="A2752" s="397"/>
    </row>
    <row r="2753" spans="1:1" x14ac:dyDescent="0.2">
      <c r="A2753" s="397"/>
    </row>
    <row r="2754" spans="1:1" x14ac:dyDescent="0.2">
      <c r="A2754" s="397"/>
    </row>
    <row r="2755" spans="1:1" x14ac:dyDescent="0.2">
      <c r="A2755" s="397"/>
    </row>
    <row r="2756" spans="1:1" x14ac:dyDescent="0.2">
      <c r="A2756" s="397"/>
    </row>
    <row r="2757" spans="1:1" x14ac:dyDescent="0.2">
      <c r="A2757" s="397"/>
    </row>
    <row r="2758" spans="1:1" x14ac:dyDescent="0.2">
      <c r="A2758" s="397"/>
    </row>
    <row r="2759" spans="1:1" x14ac:dyDescent="0.2">
      <c r="A2759" s="397"/>
    </row>
    <row r="2760" spans="1:1" x14ac:dyDescent="0.2">
      <c r="A2760" s="397"/>
    </row>
    <row r="2761" spans="1:1" x14ac:dyDescent="0.2">
      <c r="A2761" s="397"/>
    </row>
    <row r="2762" spans="1:1" x14ac:dyDescent="0.2">
      <c r="A2762" s="397"/>
    </row>
    <row r="2763" spans="1:1" x14ac:dyDescent="0.2">
      <c r="A2763" s="397"/>
    </row>
    <row r="2764" spans="1:1" x14ac:dyDescent="0.2">
      <c r="A2764" s="397"/>
    </row>
    <row r="2765" spans="1:1" x14ac:dyDescent="0.2">
      <c r="A2765" s="397"/>
    </row>
    <row r="2766" spans="1:1" x14ac:dyDescent="0.2">
      <c r="A2766" s="397"/>
    </row>
    <row r="2767" spans="1:1" x14ac:dyDescent="0.2">
      <c r="A2767" s="397"/>
    </row>
    <row r="2768" spans="1:1" x14ac:dyDescent="0.2">
      <c r="A2768" s="397"/>
    </row>
    <row r="2769" spans="1:1" x14ac:dyDescent="0.2">
      <c r="A2769" s="397"/>
    </row>
    <row r="2770" spans="1:1" x14ac:dyDescent="0.2">
      <c r="A2770" s="397"/>
    </row>
    <row r="2771" spans="1:1" x14ac:dyDescent="0.2">
      <c r="A2771" s="397"/>
    </row>
    <row r="2772" spans="1:1" x14ac:dyDescent="0.2">
      <c r="A2772" s="397"/>
    </row>
    <row r="2773" spans="1:1" x14ac:dyDescent="0.2">
      <c r="A2773" s="397"/>
    </row>
    <row r="2774" spans="1:1" x14ac:dyDescent="0.2">
      <c r="A2774" s="397"/>
    </row>
    <row r="2775" spans="1:1" x14ac:dyDescent="0.2">
      <c r="A2775" s="397"/>
    </row>
    <row r="2776" spans="1:1" x14ac:dyDescent="0.2">
      <c r="A2776" s="397"/>
    </row>
    <row r="2777" spans="1:1" x14ac:dyDescent="0.2">
      <c r="A2777" s="397"/>
    </row>
    <row r="2778" spans="1:1" x14ac:dyDescent="0.2">
      <c r="A2778" s="397"/>
    </row>
    <row r="2779" spans="1:1" x14ac:dyDescent="0.2">
      <c r="A2779" s="397"/>
    </row>
    <row r="2780" spans="1:1" x14ac:dyDescent="0.2">
      <c r="A2780" s="397"/>
    </row>
    <row r="2781" spans="1:1" x14ac:dyDescent="0.2">
      <c r="A2781" s="397"/>
    </row>
    <row r="2782" spans="1:1" x14ac:dyDescent="0.2">
      <c r="A2782" s="397"/>
    </row>
    <row r="2783" spans="1:1" x14ac:dyDescent="0.2">
      <c r="A2783" s="397"/>
    </row>
    <row r="2784" spans="1:1" x14ac:dyDescent="0.2">
      <c r="A2784" s="397"/>
    </row>
    <row r="2785" spans="1:1" x14ac:dyDescent="0.2">
      <c r="A2785" s="397"/>
    </row>
    <row r="2786" spans="1:1" x14ac:dyDescent="0.2">
      <c r="A2786" s="397"/>
    </row>
    <row r="2787" spans="1:1" x14ac:dyDescent="0.2">
      <c r="A2787" s="397"/>
    </row>
    <row r="2788" spans="1:1" x14ac:dyDescent="0.2">
      <c r="A2788" s="397"/>
    </row>
    <row r="2789" spans="1:1" x14ac:dyDescent="0.2">
      <c r="A2789" s="397"/>
    </row>
    <row r="2790" spans="1:1" x14ac:dyDescent="0.2">
      <c r="A2790" s="397"/>
    </row>
    <row r="2791" spans="1:1" x14ac:dyDescent="0.2">
      <c r="A2791" s="397"/>
    </row>
    <row r="2792" spans="1:1" x14ac:dyDescent="0.2">
      <c r="A2792" s="397"/>
    </row>
    <row r="2793" spans="1:1" x14ac:dyDescent="0.2">
      <c r="A2793" s="397"/>
    </row>
    <row r="2794" spans="1:1" x14ac:dyDescent="0.2">
      <c r="A2794" s="397"/>
    </row>
    <row r="2795" spans="1:1" x14ac:dyDescent="0.2">
      <c r="A2795" s="397"/>
    </row>
    <row r="2796" spans="1:1" x14ac:dyDescent="0.2">
      <c r="A2796" s="397"/>
    </row>
    <row r="2797" spans="1:1" x14ac:dyDescent="0.2">
      <c r="A2797" s="397"/>
    </row>
    <row r="2798" spans="1:1" x14ac:dyDescent="0.2">
      <c r="A2798" s="397"/>
    </row>
    <row r="2799" spans="1:1" x14ac:dyDescent="0.2">
      <c r="A2799" s="397"/>
    </row>
    <row r="2800" spans="1:1" x14ac:dyDescent="0.2">
      <c r="A2800" s="397"/>
    </row>
    <row r="2801" spans="1:1" x14ac:dyDescent="0.2">
      <c r="A2801" s="397"/>
    </row>
    <row r="2802" spans="1:1" x14ac:dyDescent="0.2">
      <c r="A2802" s="397"/>
    </row>
    <row r="2803" spans="1:1" x14ac:dyDescent="0.2">
      <c r="A2803" s="397"/>
    </row>
    <row r="2804" spans="1:1" x14ac:dyDescent="0.2">
      <c r="A2804" s="397"/>
    </row>
    <row r="2805" spans="1:1" x14ac:dyDescent="0.2">
      <c r="A2805" s="397"/>
    </row>
    <row r="2806" spans="1:1" x14ac:dyDescent="0.2">
      <c r="A2806" s="397"/>
    </row>
    <row r="2807" spans="1:1" x14ac:dyDescent="0.2">
      <c r="A2807" s="397"/>
    </row>
    <row r="2808" spans="1:1" x14ac:dyDescent="0.2">
      <c r="A2808" s="397"/>
    </row>
    <row r="2809" spans="1:1" x14ac:dyDescent="0.2">
      <c r="A2809" s="397"/>
    </row>
    <row r="2810" spans="1:1" x14ac:dyDescent="0.2">
      <c r="A2810" s="397"/>
    </row>
    <row r="2811" spans="1:1" x14ac:dyDescent="0.2">
      <c r="A2811" s="397"/>
    </row>
    <row r="2812" spans="1:1" x14ac:dyDescent="0.2">
      <c r="A2812" s="397"/>
    </row>
    <row r="2813" spans="1:1" x14ac:dyDescent="0.2">
      <c r="A2813" s="397"/>
    </row>
    <row r="2814" spans="1:1" x14ac:dyDescent="0.2">
      <c r="A2814" s="397"/>
    </row>
    <row r="2815" spans="1:1" x14ac:dyDescent="0.2">
      <c r="A2815" s="397"/>
    </row>
    <row r="2816" spans="1:1" x14ac:dyDescent="0.2">
      <c r="A2816" s="397"/>
    </row>
    <row r="2817" spans="1:1" x14ac:dyDescent="0.2">
      <c r="A2817" s="397"/>
    </row>
    <row r="2818" spans="1:1" x14ac:dyDescent="0.2">
      <c r="A2818" s="397"/>
    </row>
    <row r="2819" spans="1:1" x14ac:dyDescent="0.2">
      <c r="A2819" s="397"/>
    </row>
    <row r="2820" spans="1:1" x14ac:dyDescent="0.2">
      <c r="A2820" s="397"/>
    </row>
    <row r="2821" spans="1:1" x14ac:dyDescent="0.2">
      <c r="A2821" s="397"/>
    </row>
    <row r="2822" spans="1:1" x14ac:dyDescent="0.2">
      <c r="A2822" s="397"/>
    </row>
    <row r="2823" spans="1:1" x14ac:dyDescent="0.2">
      <c r="A2823" s="397"/>
    </row>
    <row r="2824" spans="1:1" x14ac:dyDescent="0.2">
      <c r="A2824" s="397"/>
    </row>
    <row r="2825" spans="1:1" x14ac:dyDescent="0.2">
      <c r="A2825" s="397"/>
    </row>
    <row r="2826" spans="1:1" x14ac:dyDescent="0.2">
      <c r="A2826" s="397"/>
    </row>
    <row r="2827" spans="1:1" x14ac:dyDescent="0.2">
      <c r="A2827" s="397"/>
    </row>
    <row r="2828" spans="1:1" x14ac:dyDescent="0.2">
      <c r="A2828" s="397"/>
    </row>
    <row r="2829" spans="1:1" x14ac:dyDescent="0.2">
      <c r="A2829" s="397"/>
    </row>
    <row r="2830" spans="1:1" x14ac:dyDescent="0.2">
      <c r="A2830" s="397"/>
    </row>
    <row r="2831" spans="1:1" x14ac:dyDescent="0.2">
      <c r="A2831" s="397"/>
    </row>
    <row r="2832" spans="1:1" x14ac:dyDescent="0.2">
      <c r="A2832" s="397"/>
    </row>
    <row r="2833" spans="1:1" x14ac:dyDescent="0.2">
      <c r="A2833" s="397"/>
    </row>
    <row r="2834" spans="1:1" x14ac:dyDescent="0.2">
      <c r="A2834" s="397"/>
    </row>
    <row r="2835" spans="1:1" x14ac:dyDescent="0.2">
      <c r="A2835" s="397"/>
    </row>
    <row r="2836" spans="1:1" x14ac:dyDescent="0.2">
      <c r="A2836" s="397"/>
    </row>
    <row r="2837" spans="1:1" x14ac:dyDescent="0.2">
      <c r="A2837" s="397"/>
    </row>
    <row r="2838" spans="1:1" x14ac:dyDescent="0.2">
      <c r="A2838" s="397"/>
    </row>
    <row r="2839" spans="1:1" x14ac:dyDescent="0.2">
      <c r="A2839" s="397"/>
    </row>
    <row r="2840" spans="1:1" x14ac:dyDescent="0.2">
      <c r="A2840" s="397"/>
    </row>
    <row r="2841" spans="1:1" x14ac:dyDescent="0.2">
      <c r="A2841" s="397"/>
    </row>
    <row r="2842" spans="1:1" x14ac:dyDescent="0.2">
      <c r="A2842" s="397"/>
    </row>
    <row r="2843" spans="1:1" x14ac:dyDescent="0.2">
      <c r="A2843" s="397"/>
    </row>
    <row r="2844" spans="1:1" x14ac:dyDescent="0.2">
      <c r="A2844" s="397"/>
    </row>
    <row r="2845" spans="1:1" x14ac:dyDescent="0.2">
      <c r="A2845" s="397"/>
    </row>
    <row r="2846" spans="1:1" x14ac:dyDescent="0.2">
      <c r="A2846" s="397"/>
    </row>
    <row r="2847" spans="1:1" x14ac:dyDescent="0.2">
      <c r="A2847" s="397"/>
    </row>
    <row r="2848" spans="1:1" x14ac:dyDescent="0.2">
      <c r="A2848" s="397"/>
    </row>
    <row r="2849" spans="1:1" x14ac:dyDescent="0.2">
      <c r="A2849" s="397"/>
    </row>
    <row r="2850" spans="1:1" x14ac:dyDescent="0.2">
      <c r="A2850" s="397"/>
    </row>
    <row r="2851" spans="1:1" x14ac:dyDescent="0.2">
      <c r="A2851" s="397"/>
    </row>
    <row r="2852" spans="1:1" x14ac:dyDescent="0.2">
      <c r="A2852" s="397"/>
    </row>
    <row r="2853" spans="1:1" x14ac:dyDescent="0.2">
      <c r="A2853" s="397"/>
    </row>
    <row r="2854" spans="1:1" x14ac:dyDescent="0.2">
      <c r="A2854" s="397"/>
    </row>
    <row r="2855" spans="1:1" x14ac:dyDescent="0.2">
      <c r="A2855" s="397"/>
    </row>
    <row r="2856" spans="1:1" x14ac:dyDescent="0.2">
      <c r="A2856" s="397"/>
    </row>
    <row r="2857" spans="1:1" x14ac:dyDescent="0.2">
      <c r="A2857" s="397"/>
    </row>
    <row r="2858" spans="1:1" x14ac:dyDescent="0.2">
      <c r="A2858" s="397"/>
    </row>
    <row r="2859" spans="1:1" x14ac:dyDescent="0.2">
      <c r="A2859" s="397"/>
    </row>
    <row r="2860" spans="1:1" x14ac:dyDescent="0.2">
      <c r="A2860" s="397"/>
    </row>
    <row r="2861" spans="1:1" x14ac:dyDescent="0.2">
      <c r="A2861" s="397"/>
    </row>
    <row r="2862" spans="1:1" x14ac:dyDescent="0.2">
      <c r="A2862" s="397"/>
    </row>
    <row r="2863" spans="1:1" x14ac:dyDescent="0.2">
      <c r="A2863" s="397"/>
    </row>
    <row r="2864" spans="1:1" x14ac:dyDescent="0.2">
      <c r="A2864" s="397"/>
    </row>
    <row r="2865" spans="1:1" x14ac:dyDescent="0.2">
      <c r="A2865" s="397"/>
    </row>
    <row r="2866" spans="1:1" x14ac:dyDescent="0.2">
      <c r="A2866" s="397"/>
    </row>
    <row r="2867" spans="1:1" x14ac:dyDescent="0.2">
      <c r="A2867" s="397"/>
    </row>
    <row r="2868" spans="1:1" x14ac:dyDescent="0.2">
      <c r="A2868" s="397"/>
    </row>
    <row r="2869" spans="1:1" x14ac:dyDescent="0.2">
      <c r="A2869" s="397"/>
    </row>
    <row r="2870" spans="1:1" x14ac:dyDescent="0.2">
      <c r="A2870" s="397"/>
    </row>
    <row r="2871" spans="1:1" x14ac:dyDescent="0.2">
      <c r="A2871" s="397"/>
    </row>
    <row r="2872" spans="1:1" x14ac:dyDescent="0.2">
      <c r="A2872" s="397"/>
    </row>
    <row r="2873" spans="1:1" x14ac:dyDescent="0.2">
      <c r="A2873" s="397"/>
    </row>
    <row r="2874" spans="1:1" x14ac:dyDescent="0.2">
      <c r="A2874" s="397"/>
    </row>
    <row r="2875" spans="1:1" x14ac:dyDescent="0.2">
      <c r="A2875" s="397"/>
    </row>
    <row r="2876" spans="1:1" x14ac:dyDescent="0.2">
      <c r="A2876" s="397"/>
    </row>
    <row r="2877" spans="1:1" x14ac:dyDescent="0.2">
      <c r="A2877" s="397"/>
    </row>
    <row r="2878" spans="1:1" x14ac:dyDescent="0.2">
      <c r="A2878" s="397"/>
    </row>
    <row r="2879" spans="1:1" x14ac:dyDescent="0.2">
      <c r="A2879" s="397"/>
    </row>
    <row r="2880" spans="1:1" x14ac:dyDescent="0.2">
      <c r="A2880" s="397"/>
    </row>
    <row r="2881" spans="1:1" x14ac:dyDescent="0.2">
      <c r="A2881" s="397"/>
    </row>
    <row r="2882" spans="1:1" x14ac:dyDescent="0.2">
      <c r="A2882" s="397"/>
    </row>
    <row r="2883" spans="1:1" x14ac:dyDescent="0.2">
      <c r="A2883" s="397"/>
    </row>
    <row r="2884" spans="1:1" x14ac:dyDescent="0.2">
      <c r="A2884" s="397"/>
    </row>
    <row r="2885" spans="1:1" x14ac:dyDescent="0.2">
      <c r="A2885" s="397"/>
    </row>
    <row r="2886" spans="1:1" x14ac:dyDescent="0.2">
      <c r="A2886" s="397"/>
    </row>
    <row r="2887" spans="1:1" x14ac:dyDescent="0.2">
      <c r="A2887" s="397"/>
    </row>
    <row r="2888" spans="1:1" x14ac:dyDescent="0.2">
      <c r="A2888" s="397"/>
    </row>
    <row r="2889" spans="1:1" x14ac:dyDescent="0.2">
      <c r="A2889" s="397"/>
    </row>
    <row r="2890" spans="1:1" x14ac:dyDescent="0.2">
      <c r="A2890" s="397"/>
    </row>
    <row r="2891" spans="1:1" x14ac:dyDescent="0.2">
      <c r="A2891" s="397"/>
    </row>
    <row r="2892" spans="1:1" x14ac:dyDescent="0.2">
      <c r="A2892" s="397"/>
    </row>
    <row r="2893" spans="1:1" x14ac:dyDescent="0.2">
      <c r="A2893" s="397"/>
    </row>
    <row r="2894" spans="1:1" x14ac:dyDescent="0.2">
      <c r="A2894" s="397"/>
    </row>
    <row r="2895" spans="1:1" x14ac:dyDescent="0.2">
      <c r="A2895" s="397"/>
    </row>
    <row r="2896" spans="1:1" x14ac:dyDescent="0.2">
      <c r="A2896" s="397"/>
    </row>
    <row r="2897" spans="1:1" x14ac:dyDescent="0.2">
      <c r="A2897" s="397"/>
    </row>
    <row r="2898" spans="1:1" x14ac:dyDescent="0.2">
      <c r="A2898" s="397"/>
    </row>
    <row r="2899" spans="1:1" x14ac:dyDescent="0.2">
      <c r="A2899" s="397"/>
    </row>
    <row r="2900" spans="1:1" x14ac:dyDescent="0.2">
      <c r="A2900" s="397"/>
    </row>
    <row r="2901" spans="1:1" x14ac:dyDescent="0.2">
      <c r="A2901" s="397"/>
    </row>
    <row r="2902" spans="1:1" x14ac:dyDescent="0.2">
      <c r="A2902" s="397"/>
    </row>
    <row r="2903" spans="1:1" x14ac:dyDescent="0.2">
      <c r="A2903" s="397"/>
    </row>
    <row r="2904" spans="1:1" x14ac:dyDescent="0.2">
      <c r="A2904" s="397"/>
    </row>
    <row r="2905" spans="1:1" x14ac:dyDescent="0.2">
      <c r="A2905" s="397"/>
    </row>
    <row r="2906" spans="1:1" x14ac:dyDescent="0.2">
      <c r="A2906" s="397"/>
    </row>
    <row r="2907" spans="1:1" x14ac:dyDescent="0.2">
      <c r="A2907" s="397"/>
    </row>
    <row r="2908" spans="1:1" x14ac:dyDescent="0.2">
      <c r="A2908" s="397"/>
    </row>
    <row r="2909" spans="1:1" x14ac:dyDescent="0.2">
      <c r="A2909" s="397"/>
    </row>
    <row r="2910" spans="1:1" x14ac:dyDescent="0.2">
      <c r="A2910" s="397"/>
    </row>
    <row r="2911" spans="1:1" x14ac:dyDescent="0.2">
      <c r="A2911" s="397"/>
    </row>
    <row r="2912" spans="1:1" x14ac:dyDescent="0.2">
      <c r="A2912" s="397"/>
    </row>
    <row r="2913" spans="1:1" x14ac:dyDescent="0.2">
      <c r="A2913" s="397"/>
    </row>
    <row r="2914" spans="1:1" x14ac:dyDescent="0.2">
      <c r="A2914" s="397"/>
    </row>
    <row r="2915" spans="1:1" x14ac:dyDescent="0.2">
      <c r="A2915" s="397"/>
    </row>
    <row r="2916" spans="1:1" x14ac:dyDescent="0.2">
      <c r="A2916" s="397"/>
    </row>
    <row r="2917" spans="1:1" x14ac:dyDescent="0.2">
      <c r="A2917" s="397"/>
    </row>
    <row r="2918" spans="1:1" x14ac:dyDescent="0.2">
      <c r="A2918" s="397"/>
    </row>
    <row r="2919" spans="1:1" x14ac:dyDescent="0.2">
      <c r="A2919" s="397"/>
    </row>
    <row r="2920" spans="1:1" x14ac:dyDescent="0.2">
      <c r="A2920" s="397"/>
    </row>
    <row r="2921" spans="1:1" x14ac:dyDescent="0.2">
      <c r="A2921" s="397"/>
    </row>
    <row r="2922" spans="1:1" x14ac:dyDescent="0.2">
      <c r="A2922" s="397"/>
    </row>
    <row r="2923" spans="1:1" x14ac:dyDescent="0.2">
      <c r="A2923" s="397"/>
    </row>
    <row r="2924" spans="1:1" x14ac:dyDescent="0.2">
      <c r="A2924" s="397"/>
    </row>
    <row r="2925" spans="1:1" x14ac:dyDescent="0.2">
      <c r="A2925" s="397"/>
    </row>
    <row r="2926" spans="1:1" x14ac:dyDescent="0.2">
      <c r="A2926" s="397"/>
    </row>
    <row r="2927" spans="1:1" x14ac:dyDescent="0.2">
      <c r="A2927" s="397"/>
    </row>
    <row r="2928" spans="1:1" x14ac:dyDescent="0.2">
      <c r="A2928" s="397"/>
    </row>
    <row r="2929" spans="1:1" x14ac:dyDescent="0.2">
      <c r="A2929" s="397"/>
    </row>
    <row r="2930" spans="1:1" x14ac:dyDescent="0.2">
      <c r="A2930" s="397"/>
    </row>
    <row r="2931" spans="1:1" x14ac:dyDescent="0.2">
      <c r="A2931" s="397"/>
    </row>
    <row r="2932" spans="1:1" x14ac:dyDescent="0.2">
      <c r="A2932" s="397"/>
    </row>
    <row r="2933" spans="1:1" x14ac:dyDescent="0.2">
      <c r="A2933" s="397"/>
    </row>
    <row r="2934" spans="1:1" x14ac:dyDescent="0.2">
      <c r="A2934" s="397"/>
    </row>
    <row r="2935" spans="1:1" x14ac:dyDescent="0.2">
      <c r="A2935" s="397"/>
    </row>
    <row r="2936" spans="1:1" x14ac:dyDescent="0.2">
      <c r="A2936" s="397"/>
    </row>
    <row r="2937" spans="1:1" x14ac:dyDescent="0.2">
      <c r="A2937" s="397"/>
    </row>
    <row r="2938" spans="1:1" x14ac:dyDescent="0.2">
      <c r="A2938" s="397"/>
    </row>
    <row r="2939" spans="1:1" x14ac:dyDescent="0.2">
      <c r="A2939" s="397"/>
    </row>
    <row r="2940" spans="1:1" x14ac:dyDescent="0.2">
      <c r="A2940" s="397"/>
    </row>
    <row r="2941" spans="1:1" x14ac:dyDescent="0.2">
      <c r="A2941" s="397"/>
    </row>
    <row r="2942" spans="1:1" x14ac:dyDescent="0.2">
      <c r="A2942" s="397"/>
    </row>
    <row r="2943" spans="1:1" x14ac:dyDescent="0.2">
      <c r="A2943" s="397"/>
    </row>
    <row r="2944" spans="1:1" x14ac:dyDescent="0.2">
      <c r="A2944" s="397"/>
    </row>
    <row r="2945" spans="1:1" x14ac:dyDescent="0.2">
      <c r="A2945" s="397"/>
    </row>
    <row r="2946" spans="1:1" x14ac:dyDescent="0.2">
      <c r="A2946" s="397"/>
    </row>
    <row r="2947" spans="1:1" x14ac:dyDescent="0.2">
      <c r="A2947" s="397"/>
    </row>
    <row r="2948" spans="1:1" x14ac:dyDescent="0.2">
      <c r="A2948" s="397"/>
    </row>
    <row r="2949" spans="1:1" x14ac:dyDescent="0.2">
      <c r="A2949" s="397"/>
    </row>
    <row r="2950" spans="1:1" x14ac:dyDescent="0.2">
      <c r="A2950" s="397"/>
    </row>
    <row r="2951" spans="1:1" x14ac:dyDescent="0.2">
      <c r="A2951" s="397"/>
    </row>
    <row r="2952" spans="1:1" x14ac:dyDescent="0.2">
      <c r="A2952" s="397"/>
    </row>
    <row r="2953" spans="1:1" x14ac:dyDescent="0.2">
      <c r="A2953" s="397"/>
    </row>
    <row r="2954" spans="1:1" x14ac:dyDescent="0.2">
      <c r="A2954" s="397"/>
    </row>
    <row r="2955" spans="1:1" x14ac:dyDescent="0.2">
      <c r="A2955" s="397"/>
    </row>
    <row r="2956" spans="1:1" x14ac:dyDescent="0.2">
      <c r="A2956" s="397"/>
    </row>
    <row r="2957" spans="1:1" x14ac:dyDescent="0.2">
      <c r="A2957" s="397"/>
    </row>
    <row r="2958" spans="1:1" x14ac:dyDescent="0.2">
      <c r="A2958" s="397"/>
    </row>
    <row r="2959" spans="1:1" x14ac:dyDescent="0.2">
      <c r="A2959" s="397"/>
    </row>
    <row r="2960" spans="1:1" x14ac:dyDescent="0.2">
      <c r="A2960" s="397"/>
    </row>
    <row r="2961" spans="1:1" x14ac:dyDescent="0.2">
      <c r="A2961" s="397"/>
    </row>
    <row r="2962" spans="1:1" x14ac:dyDescent="0.2">
      <c r="A2962" s="397"/>
    </row>
    <row r="2963" spans="1:1" x14ac:dyDescent="0.2">
      <c r="A2963" s="397"/>
    </row>
    <row r="2964" spans="1:1" x14ac:dyDescent="0.2">
      <c r="A2964" s="397"/>
    </row>
    <row r="2965" spans="1:1" x14ac:dyDescent="0.2">
      <c r="A2965" s="397"/>
    </row>
    <row r="2966" spans="1:1" x14ac:dyDescent="0.2">
      <c r="A2966" s="397"/>
    </row>
    <row r="2967" spans="1:1" x14ac:dyDescent="0.2">
      <c r="A2967" s="397"/>
    </row>
    <row r="2968" spans="1:1" x14ac:dyDescent="0.2">
      <c r="A2968" s="397"/>
    </row>
    <row r="2969" spans="1:1" x14ac:dyDescent="0.2">
      <c r="A2969" s="397"/>
    </row>
    <row r="2970" spans="1:1" x14ac:dyDescent="0.2">
      <c r="A2970" s="397"/>
    </row>
    <row r="2971" spans="1:1" x14ac:dyDescent="0.2">
      <c r="A2971" s="397"/>
    </row>
    <row r="2972" spans="1:1" x14ac:dyDescent="0.2">
      <c r="A2972" s="397"/>
    </row>
    <row r="2973" spans="1:1" x14ac:dyDescent="0.2">
      <c r="A2973" s="397"/>
    </row>
    <row r="2974" spans="1:1" x14ac:dyDescent="0.2">
      <c r="A2974" s="397"/>
    </row>
    <row r="2975" spans="1:1" x14ac:dyDescent="0.2">
      <c r="A2975" s="397"/>
    </row>
    <row r="2976" spans="1:1" x14ac:dyDescent="0.2">
      <c r="A2976" s="397"/>
    </row>
    <row r="2977" spans="1:1" x14ac:dyDescent="0.2">
      <c r="A2977" s="397"/>
    </row>
    <row r="2978" spans="1:1" x14ac:dyDescent="0.2">
      <c r="A2978" s="397"/>
    </row>
    <row r="2979" spans="1:1" x14ac:dyDescent="0.2">
      <c r="A2979" s="397"/>
    </row>
    <row r="2980" spans="1:1" x14ac:dyDescent="0.2">
      <c r="A2980" s="397"/>
    </row>
    <row r="2981" spans="1:1" x14ac:dyDescent="0.2">
      <c r="A2981" s="397"/>
    </row>
    <row r="2982" spans="1:1" x14ac:dyDescent="0.2">
      <c r="A2982" s="397"/>
    </row>
    <row r="2983" spans="1:1" x14ac:dyDescent="0.2">
      <c r="A2983" s="397"/>
    </row>
    <row r="2984" spans="1:1" x14ac:dyDescent="0.2">
      <c r="A2984" s="397"/>
    </row>
    <row r="2985" spans="1:1" x14ac:dyDescent="0.2">
      <c r="A2985" s="397"/>
    </row>
    <row r="2986" spans="1:1" x14ac:dyDescent="0.2">
      <c r="A2986" s="397"/>
    </row>
    <row r="2987" spans="1:1" x14ac:dyDescent="0.2">
      <c r="A2987" s="397"/>
    </row>
    <row r="2988" spans="1:1" x14ac:dyDescent="0.2">
      <c r="A2988" s="397"/>
    </row>
    <row r="2989" spans="1:1" x14ac:dyDescent="0.2">
      <c r="A2989" s="397"/>
    </row>
    <row r="2990" spans="1:1" x14ac:dyDescent="0.2">
      <c r="A2990" s="397"/>
    </row>
    <row r="2991" spans="1:1" x14ac:dyDescent="0.2">
      <c r="A2991" s="397"/>
    </row>
    <row r="2992" spans="1:1" x14ac:dyDescent="0.2">
      <c r="A2992" s="397"/>
    </row>
    <row r="2993" spans="1:1" x14ac:dyDescent="0.2">
      <c r="A2993" s="397"/>
    </row>
    <row r="2994" spans="1:1" x14ac:dyDescent="0.2">
      <c r="A2994" s="397"/>
    </row>
    <row r="2995" spans="1:1" x14ac:dyDescent="0.2">
      <c r="A2995" s="397"/>
    </row>
    <row r="2996" spans="1:1" x14ac:dyDescent="0.2">
      <c r="A2996" s="397"/>
    </row>
    <row r="2997" spans="1:1" x14ac:dyDescent="0.2">
      <c r="A2997" s="397"/>
    </row>
    <row r="2998" spans="1:1" x14ac:dyDescent="0.2">
      <c r="A2998" s="397"/>
    </row>
    <row r="2999" spans="1:1" x14ac:dyDescent="0.2">
      <c r="A2999" s="397"/>
    </row>
    <row r="3000" spans="1:1" x14ac:dyDescent="0.2">
      <c r="A3000" s="397"/>
    </row>
    <row r="3001" spans="1:1" x14ac:dyDescent="0.2">
      <c r="A3001" s="397"/>
    </row>
    <row r="3002" spans="1:1" x14ac:dyDescent="0.2">
      <c r="A3002" s="397"/>
    </row>
    <row r="3003" spans="1:1" x14ac:dyDescent="0.2">
      <c r="A3003" s="397"/>
    </row>
    <row r="3004" spans="1:1" x14ac:dyDescent="0.2">
      <c r="A3004" s="397"/>
    </row>
    <row r="3005" spans="1:1" x14ac:dyDescent="0.2">
      <c r="A3005" s="397"/>
    </row>
    <row r="3006" spans="1:1" x14ac:dyDescent="0.2">
      <c r="A3006" s="397"/>
    </row>
    <row r="3007" spans="1:1" x14ac:dyDescent="0.2">
      <c r="A3007" s="397"/>
    </row>
    <row r="3008" spans="1:1" x14ac:dyDescent="0.2">
      <c r="A3008" s="397"/>
    </row>
    <row r="3009" spans="1:1" x14ac:dyDescent="0.2">
      <c r="A3009" s="397"/>
    </row>
    <row r="3010" spans="1:1" x14ac:dyDescent="0.2">
      <c r="A3010" s="397"/>
    </row>
    <row r="3011" spans="1:1" x14ac:dyDescent="0.2">
      <c r="A3011" s="397"/>
    </row>
    <row r="3012" spans="1:1" x14ac:dyDescent="0.2">
      <c r="A3012" s="397"/>
    </row>
    <row r="3013" spans="1:1" x14ac:dyDescent="0.2">
      <c r="A3013" s="397"/>
    </row>
    <row r="3014" spans="1:1" x14ac:dyDescent="0.2">
      <c r="A3014" s="397"/>
    </row>
    <row r="3015" spans="1:1" x14ac:dyDescent="0.2">
      <c r="A3015" s="397"/>
    </row>
    <row r="3016" spans="1:1" x14ac:dyDescent="0.2">
      <c r="A3016" s="397"/>
    </row>
    <row r="3017" spans="1:1" x14ac:dyDescent="0.2">
      <c r="A3017" s="397"/>
    </row>
    <row r="3018" spans="1:1" x14ac:dyDescent="0.2">
      <c r="A3018" s="397"/>
    </row>
    <row r="3019" spans="1:1" x14ac:dyDescent="0.2">
      <c r="A3019" s="397"/>
    </row>
    <row r="3020" spans="1:1" x14ac:dyDescent="0.2">
      <c r="A3020" s="397"/>
    </row>
    <row r="3021" spans="1:1" x14ac:dyDescent="0.2">
      <c r="A3021" s="397"/>
    </row>
    <row r="3022" spans="1:1" x14ac:dyDescent="0.2">
      <c r="A3022" s="397"/>
    </row>
    <row r="3023" spans="1:1" x14ac:dyDescent="0.2">
      <c r="A3023" s="397"/>
    </row>
    <row r="3024" spans="1:1" x14ac:dyDescent="0.2">
      <c r="A3024" s="397"/>
    </row>
    <row r="3025" spans="1:1" x14ac:dyDescent="0.2">
      <c r="A3025" s="397"/>
    </row>
    <row r="3026" spans="1:1" x14ac:dyDescent="0.2">
      <c r="A3026" s="397"/>
    </row>
    <row r="3027" spans="1:1" x14ac:dyDescent="0.2">
      <c r="A3027" s="397"/>
    </row>
    <row r="3028" spans="1:1" x14ac:dyDescent="0.2">
      <c r="A3028" s="397"/>
    </row>
    <row r="3029" spans="1:1" x14ac:dyDescent="0.2">
      <c r="A3029" s="397"/>
    </row>
    <row r="3030" spans="1:1" x14ac:dyDescent="0.2">
      <c r="A3030" s="397"/>
    </row>
    <row r="3031" spans="1:1" x14ac:dyDescent="0.2">
      <c r="A3031" s="397"/>
    </row>
    <row r="3032" spans="1:1" x14ac:dyDescent="0.2">
      <c r="A3032" s="397"/>
    </row>
    <row r="3033" spans="1:1" x14ac:dyDescent="0.2">
      <c r="A3033" s="397"/>
    </row>
    <row r="3034" spans="1:1" x14ac:dyDescent="0.2">
      <c r="A3034" s="397"/>
    </row>
    <row r="3035" spans="1:1" x14ac:dyDescent="0.2">
      <c r="A3035" s="397"/>
    </row>
    <row r="3036" spans="1:1" x14ac:dyDescent="0.2">
      <c r="A3036" s="397"/>
    </row>
    <row r="3037" spans="1:1" x14ac:dyDescent="0.2">
      <c r="A3037" s="397"/>
    </row>
    <row r="3038" spans="1:1" x14ac:dyDescent="0.2">
      <c r="A3038" s="397"/>
    </row>
    <row r="3039" spans="1:1" x14ac:dyDescent="0.2">
      <c r="A3039" s="397"/>
    </row>
    <row r="3040" spans="1:1" x14ac:dyDescent="0.2">
      <c r="A3040" s="397"/>
    </row>
    <row r="3041" spans="1:1" x14ac:dyDescent="0.2">
      <c r="A3041" s="397"/>
    </row>
    <row r="3042" spans="1:1" x14ac:dyDescent="0.2">
      <c r="A3042" s="397"/>
    </row>
    <row r="3043" spans="1:1" x14ac:dyDescent="0.2">
      <c r="A3043" s="397"/>
    </row>
    <row r="3044" spans="1:1" x14ac:dyDescent="0.2">
      <c r="A3044" s="397"/>
    </row>
    <row r="3045" spans="1:1" x14ac:dyDescent="0.2">
      <c r="A3045" s="397"/>
    </row>
    <row r="3046" spans="1:1" x14ac:dyDescent="0.2">
      <c r="A3046" s="397"/>
    </row>
    <row r="3047" spans="1:1" x14ac:dyDescent="0.2">
      <c r="A3047" s="397"/>
    </row>
    <row r="3048" spans="1:1" x14ac:dyDescent="0.2">
      <c r="A3048" s="397"/>
    </row>
    <row r="3049" spans="1:1" x14ac:dyDescent="0.2">
      <c r="A3049" s="397"/>
    </row>
    <row r="3050" spans="1:1" x14ac:dyDescent="0.2">
      <c r="A3050" s="397"/>
    </row>
    <row r="3051" spans="1:1" x14ac:dyDescent="0.2">
      <c r="A3051" s="397"/>
    </row>
    <row r="3052" spans="1:1" x14ac:dyDescent="0.2">
      <c r="A3052" s="397"/>
    </row>
    <row r="3053" spans="1:1" x14ac:dyDescent="0.2">
      <c r="A3053" s="397"/>
    </row>
    <row r="3054" spans="1:1" x14ac:dyDescent="0.2">
      <c r="A3054" s="397"/>
    </row>
    <row r="3055" spans="1:1" x14ac:dyDescent="0.2">
      <c r="A3055" s="397"/>
    </row>
    <row r="3056" spans="1:1" x14ac:dyDescent="0.2">
      <c r="A3056" s="397"/>
    </row>
    <row r="3057" spans="1:1" x14ac:dyDescent="0.2">
      <c r="A3057" s="397"/>
    </row>
    <row r="3058" spans="1:1" x14ac:dyDescent="0.2">
      <c r="A3058" s="397"/>
    </row>
    <row r="3059" spans="1:1" x14ac:dyDescent="0.2">
      <c r="A3059" s="397"/>
    </row>
    <row r="3060" spans="1:1" x14ac:dyDescent="0.2">
      <c r="A3060" s="397"/>
    </row>
    <row r="3061" spans="1:1" x14ac:dyDescent="0.2">
      <c r="A3061" s="397"/>
    </row>
    <row r="3062" spans="1:1" x14ac:dyDescent="0.2">
      <c r="A3062" s="397"/>
    </row>
    <row r="3063" spans="1:1" x14ac:dyDescent="0.2">
      <c r="A3063" s="397"/>
    </row>
    <row r="3064" spans="1:1" x14ac:dyDescent="0.2">
      <c r="A3064" s="397"/>
    </row>
    <row r="3065" spans="1:1" x14ac:dyDescent="0.2">
      <c r="A3065" s="397"/>
    </row>
    <row r="3066" spans="1:1" x14ac:dyDescent="0.2">
      <c r="A3066" s="397"/>
    </row>
    <row r="3067" spans="1:1" x14ac:dyDescent="0.2">
      <c r="A3067" s="397"/>
    </row>
    <row r="3068" spans="1:1" x14ac:dyDescent="0.2">
      <c r="A3068" s="397"/>
    </row>
    <row r="3069" spans="1:1" x14ac:dyDescent="0.2">
      <c r="A3069" s="397"/>
    </row>
    <row r="3070" spans="1:1" x14ac:dyDescent="0.2">
      <c r="A3070" s="397"/>
    </row>
    <row r="3071" spans="1:1" x14ac:dyDescent="0.2">
      <c r="A3071" s="397"/>
    </row>
    <row r="3072" spans="1:1" x14ac:dyDescent="0.2">
      <c r="A3072" s="397"/>
    </row>
    <row r="3073" spans="1:1" x14ac:dyDescent="0.2">
      <c r="A3073" s="397"/>
    </row>
    <row r="3074" spans="1:1" x14ac:dyDescent="0.2">
      <c r="A3074" s="397"/>
    </row>
    <row r="3075" spans="1:1" x14ac:dyDescent="0.2">
      <c r="A3075" s="397"/>
    </row>
    <row r="3076" spans="1:1" x14ac:dyDescent="0.2">
      <c r="A3076" s="397"/>
    </row>
    <row r="3077" spans="1:1" x14ac:dyDescent="0.2">
      <c r="A3077" s="397"/>
    </row>
    <row r="3078" spans="1:1" x14ac:dyDescent="0.2">
      <c r="A3078" s="397"/>
    </row>
    <row r="3079" spans="1:1" x14ac:dyDescent="0.2">
      <c r="A3079" s="397"/>
    </row>
    <row r="3080" spans="1:1" x14ac:dyDescent="0.2">
      <c r="A3080" s="397"/>
    </row>
    <row r="3081" spans="1:1" x14ac:dyDescent="0.2">
      <c r="A3081" s="397"/>
    </row>
    <row r="3082" spans="1:1" x14ac:dyDescent="0.2">
      <c r="A3082" s="397"/>
    </row>
    <row r="3083" spans="1:1" x14ac:dyDescent="0.2">
      <c r="A3083" s="397"/>
    </row>
    <row r="3084" spans="1:1" x14ac:dyDescent="0.2">
      <c r="A3084" s="397"/>
    </row>
    <row r="3085" spans="1:1" x14ac:dyDescent="0.2">
      <c r="A3085" s="397"/>
    </row>
    <row r="3086" spans="1:1" x14ac:dyDescent="0.2">
      <c r="A3086" s="397"/>
    </row>
    <row r="3087" spans="1:1" x14ac:dyDescent="0.2">
      <c r="A3087" s="397"/>
    </row>
    <row r="3088" spans="1:1" x14ac:dyDescent="0.2">
      <c r="A3088" s="397"/>
    </row>
    <row r="3089" spans="1:1" x14ac:dyDescent="0.2">
      <c r="A3089" s="397"/>
    </row>
    <row r="3090" spans="1:1" x14ac:dyDescent="0.2">
      <c r="A3090" s="397"/>
    </row>
    <row r="3091" spans="1:1" x14ac:dyDescent="0.2">
      <c r="A3091" s="397"/>
    </row>
    <row r="3092" spans="1:1" x14ac:dyDescent="0.2">
      <c r="A3092" s="397"/>
    </row>
    <row r="3093" spans="1:1" x14ac:dyDescent="0.2">
      <c r="A3093" s="397"/>
    </row>
    <row r="3094" spans="1:1" x14ac:dyDescent="0.2">
      <c r="A3094" s="397"/>
    </row>
    <row r="3095" spans="1:1" x14ac:dyDescent="0.2">
      <c r="A3095" s="397"/>
    </row>
    <row r="3096" spans="1:1" x14ac:dyDescent="0.2">
      <c r="A3096" s="397"/>
    </row>
    <row r="3097" spans="1:1" x14ac:dyDescent="0.2">
      <c r="A3097" s="397"/>
    </row>
    <row r="3098" spans="1:1" x14ac:dyDescent="0.2">
      <c r="A3098" s="397"/>
    </row>
    <row r="3099" spans="1:1" x14ac:dyDescent="0.2">
      <c r="A3099" s="397"/>
    </row>
    <row r="3100" spans="1:1" x14ac:dyDescent="0.2">
      <c r="A3100" s="397"/>
    </row>
    <row r="3101" spans="1:1" x14ac:dyDescent="0.2">
      <c r="A3101" s="397"/>
    </row>
    <row r="3102" spans="1:1" x14ac:dyDescent="0.2">
      <c r="A3102" s="397"/>
    </row>
    <row r="3103" spans="1:1" x14ac:dyDescent="0.2">
      <c r="A3103" s="397"/>
    </row>
    <row r="3104" spans="1:1" x14ac:dyDescent="0.2">
      <c r="A3104" s="397"/>
    </row>
    <row r="3105" spans="1:1" x14ac:dyDescent="0.2">
      <c r="A3105" s="397"/>
    </row>
    <row r="3106" spans="1:1" x14ac:dyDescent="0.2">
      <c r="A3106" s="397"/>
    </row>
    <row r="3107" spans="1:1" x14ac:dyDescent="0.2">
      <c r="A3107" s="397"/>
    </row>
    <row r="3108" spans="1:1" x14ac:dyDescent="0.2">
      <c r="A3108" s="397"/>
    </row>
    <row r="3109" spans="1:1" x14ac:dyDescent="0.2">
      <c r="A3109" s="397"/>
    </row>
    <row r="3110" spans="1:1" x14ac:dyDescent="0.2">
      <c r="A3110" s="397"/>
    </row>
    <row r="3111" spans="1:1" x14ac:dyDescent="0.2">
      <c r="A3111" s="397"/>
    </row>
    <row r="3112" spans="1:1" x14ac:dyDescent="0.2">
      <c r="A3112" s="397"/>
    </row>
    <row r="3113" spans="1:1" x14ac:dyDescent="0.2">
      <c r="A3113" s="397"/>
    </row>
    <row r="3114" spans="1:1" x14ac:dyDescent="0.2">
      <c r="A3114" s="397"/>
    </row>
    <row r="3115" spans="1:1" x14ac:dyDescent="0.2">
      <c r="A3115" s="397"/>
    </row>
    <row r="3116" spans="1:1" x14ac:dyDescent="0.2">
      <c r="A3116" s="397"/>
    </row>
    <row r="3117" spans="1:1" x14ac:dyDescent="0.2">
      <c r="A3117" s="397"/>
    </row>
    <row r="3118" spans="1:1" x14ac:dyDescent="0.2">
      <c r="A3118" s="397"/>
    </row>
    <row r="3119" spans="1:1" x14ac:dyDescent="0.2">
      <c r="A3119" s="397"/>
    </row>
    <row r="3120" spans="1:1" x14ac:dyDescent="0.2">
      <c r="A3120" s="397"/>
    </row>
    <row r="3121" spans="1:1" x14ac:dyDescent="0.2">
      <c r="A3121" s="397"/>
    </row>
    <row r="3122" spans="1:1" x14ac:dyDescent="0.2">
      <c r="A3122" s="397"/>
    </row>
    <row r="3123" spans="1:1" x14ac:dyDescent="0.2">
      <c r="A3123" s="397"/>
    </row>
    <row r="3124" spans="1:1" x14ac:dyDescent="0.2">
      <c r="A3124" s="397"/>
    </row>
    <row r="3125" spans="1:1" x14ac:dyDescent="0.2">
      <c r="A3125" s="397"/>
    </row>
    <row r="3126" spans="1:1" x14ac:dyDescent="0.2">
      <c r="A3126" s="397"/>
    </row>
    <row r="3127" spans="1:1" x14ac:dyDescent="0.2">
      <c r="A3127" s="397"/>
    </row>
    <row r="3128" spans="1:1" x14ac:dyDescent="0.2">
      <c r="A3128" s="397"/>
    </row>
    <row r="3129" spans="1:1" x14ac:dyDescent="0.2">
      <c r="A3129" s="397"/>
    </row>
    <row r="3130" spans="1:1" x14ac:dyDescent="0.2">
      <c r="A3130" s="397"/>
    </row>
    <row r="3131" spans="1:1" x14ac:dyDescent="0.2">
      <c r="A3131" s="397"/>
    </row>
    <row r="3132" spans="1:1" x14ac:dyDescent="0.2">
      <c r="A3132" s="397"/>
    </row>
    <row r="3133" spans="1:1" x14ac:dyDescent="0.2">
      <c r="A3133" s="397"/>
    </row>
    <row r="3134" spans="1:1" x14ac:dyDescent="0.2">
      <c r="A3134" s="397"/>
    </row>
    <row r="3135" spans="1:1" x14ac:dyDescent="0.2">
      <c r="A3135" s="397"/>
    </row>
    <row r="3136" spans="1:1" x14ac:dyDescent="0.2">
      <c r="A3136" s="397"/>
    </row>
    <row r="3137" spans="1:1" x14ac:dyDescent="0.2">
      <c r="A3137" s="397"/>
    </row>
    <row r="3138" spans="1:1" x14ac:dyDescent="0.2">
      <c r="A3138" s="397"/>
    </row>
    <row r="3139" spans="1:1" x14ac:dyDescent="0.2">
      <c r="A3139" s="397"/>
    </row>
    <row r="3140" spans="1:1" x14ac:dyDescent="0.2">
      <c r="A3140" s="397"/>
    </row>
    <row r="3141" spans="1:1" x14ac:dyDescent="0.2">
      <c r="A3141" s="397"/>
    </row>
    <row r="3142" spans="1:1" x14ac:dyDescent="0.2">
      <c r="A3142" s="397"/>
    </row>
    <row r="3143" spans="1:1" x14ac:dyDescent="0.2">
      <c r="A3143" s="397"/>
    </row>
    <row r="3144" spans="1:1" x14ac:dyDescent="0.2">
      <c r="A3144" s="397"/>
    </row>
    <row r="3145" spans="1:1" x14ac:dyDescent="0.2">
      <c r="A3145" s="397"/>
    </row>
    <row r="3146" spans="1:1" x14ac:dyDescent="0.2">
      <c r="A3146" s="397"/>
    </row>
    <row r="3147" spans="1:1" x14ac:dyDescent="0.2">
      <c r="A3147" s="397"/>
    </row>
    <row r="3148" spans="1:1" x14ac:dyDescent="0.2">
      <c r="A3148" s="397"/>
    </row>
    <row r="3149" spans="1:1" x14ac:dyDescent="0.2">
      <c r="A3149" s="397"/>
    </row>
    <row r="3150" spans="1:1" x14ac:dyDescent="0.2">
      <c r="A3150" s="397"/>
    </row>
    <row r="3151" spans="1:1" x14ac:dyDescent="0.2">
      <c r="A3151" s="397"/>
    </row>
    <row r="3152" spans="1:1" x14ac:dyDescent="0.2">
      <c r="A3152" s="397"/>
    </row>
    <row r="3153" spans="1:1" x14ac:dyDescent="0.2">
      <c r="A3153" s="397"/>
    </row>
    <row r="3154" spans="1:1" x14ac:dyDescent="0.2">
      <c r="A3154" s="397"/>
    </row>
    <row r="3155" spans="1:1" x14ac:dyDescent="0.2">
      <c r="A3155" s="397"/>
    </row>
    <row r="3156" spans="1:1" x14ac:dyDescent="0.2">
      <c r="A3156" s="397"/>
    </row>
    <row r="3157" spans="1:1" x14ac:dyDescent="0.2">
      <c r="A3157" s="397"/>
    </row>
    <row r="3158" spans="1:1" x14ac:dyDescent="0.2">
      <c r="A3158" s="397"/>
    </row>
    <row r="3159" spans="1:1" x14ac:dyDescent="0.2">
      <c r="A3159" s="397"/>
    </row>
    <row r="3160" spans="1:1" x14ac:dyDescent="0.2">
      <c r="A3160" s="397"/>
    </row>
    <row r="3161" spans="1:1" x14ac:dyDescent="0.2">
      <c r="A3161" s="397"/>
    </row>
    <row r="3162" spans="1:1" x14ac:dyDescent="0.2">
      <c r="A3162" s="397"/>
    </row>
    <row r="3163" spans="1:1" x14ac:dyDescent="0.2">
      <c r="A3163" s="397"/>
    </row>
    <row r="3164" spans="1:1" x14ac:dyDescent="0.2">
      <c r="A3164" s="397"/>
    </row>
    <row r="3165" spans="1:1" x14ac:dyDescent="0.2">
      <c r="A3165" s="397"/>
    </row>
    <row r="3166" spans="1:1" x14ac:dyDescent="0.2">
      <c r="A3166" s="397"/>
    </row>
    <row r="3167" spans="1:1" x14ac:dyDescent="0.2">
      <c r="A3167" s="397"/>
    </row>
    <row r="3168" spans="1:1" x14ac:dyDescent="0.2">
      <c r="A3168" s="397"/>
    </row>
    <row r="3169" spans="1:1" x14ac:dyDescent="0.2">
      <c r="A3169" s="397"/>
    </row>
    <row r="3170" spans="1:1" x14ac:dyDescent="0.2">
      <c r="A3170" s="397"/>
    </row>
    <row r="3171" spans="1:1" x14ac:dyDescent="0.2">
      <c r="A3171" s="397"/>
    </row>
    <row r="3172" spans="1:1" x14ac:dyDescent="0.2">
      <c r="A3172" s="397"/>
    </row>
    <row r="3173" spans="1:1" x14ac:dyDescent="0.2">
      <c r="A3173" s="397"/>
    </row>
    <row r="3174" spans="1:1" x14ac:dyDescent="0.2">
      <c r="A3174" s="397"/>
    </row>
    <row r="3175" spans="1:1" x14ac:dyDescent="0.2">
      <c r="A3175" s="397"/>
    </row>
    <row r="3176" spans="1:1" x14ac:dyDescent="0.2">
      <c r="A3176" s="397"/>
    </row>
    <row r="3177" spans="1:1" x14ac:dyDescent="0.2">
      <c r="A3177" s="397"/>
    </row>
    <row r="3178" spans="1:1" x14ac:dyDescent="0.2">
      <c r="A3178" s="397"/>
    </row>
    <row r="3179" spans="1:1" x14ac:dyDescent="0.2">
      <c r="A3179" s="397"/>
    </row>
    <row r="3180" spans="1:1" x14ac:dyDescent="0.2">
      <c r="A3180" s="397"/>
    </row>
    <row r="3181" spans="1:1" x14ac:dyDescent="0.2">
      <c r="A3181" s="397"/>
    </row>
    <row r="3182" spans="1:1" x14ac:dyDescent="0.2">
      <c r="A3182" s="397"/>
    </row>
    <row r="3183" spans="1:1" x14ac:dyDescent="0.2">
      <c r="A3183" s="397"/>
    </row>
    <row r="3184" spans="1:1" x14ac:dyDescent="0.2">
      <c r="A3184" s="397"/>
    </row>
    <row r="3185" spans="1:1" x14ac:dyDescent="0.2">
      <c r="A3185" s="397"/>
    </row>
    <row r="3186" spans="1:1" x14ac:dyDescent="0.2">
      <c r="A3186" s="397"/>
    </row>
    <row r="3187" spans="1:1" x14ac:dyDescent="0.2">
      <c r="A3187" s="397"/>
    </row>
    <row r="3188" spans="1:1" x14ac:dyDescent="0.2">
      <c r="A3188" s="397"/>
    </row>
    <row r="3189" spans="1:1" x14ac:dyDescent="0.2">
      <c r="A3189" s="397"/>
    </row>
    <row r="3190" spans="1:1" x14ac:dyDescent="0.2">
      <c r="A3190" s="397"/>
    </row>
    <row r="3191" spans="1:1" x14ac:dyDescent="0.2">
      <c r="A3191" s="397"/>
    </row>
    <row r="3192" spans="1:1" x14ac:dyDescent="0.2">
      <c r="A3192" s="397"/>
    </row>
    <row r="3193" spans="1:1" x14ac:dyDescent="0.2">
      <c r="A3193" s="397"/>
    </row>
    <row r="3194" spans="1:1" x14ac:dyDescent="0.2">
      <c r="A3194" s="397"/>
    </row>
    <row r="3195" spans="1:1" x14ac:dyDescent="0.2">
      <c r="A3195" s="397"/>
    </row>
    <row r="3196" spans="1:1" x14ac:dyDescent="0.2">
      <c r="A3196" s="397"/>
    </row>
    <row r="3197" spans="1:1" x14ac:dyDescent="0.2">
      <c r="A3197" s="397"/>
    </row>
    <row r="3198" spans="1:1" x14ac:dyDescent="0.2">
      <c r="A3198" s="397"/>
    </row>
    <row r="3199" spans="1:1" x14ac:dyDescent="0.2">
      <c r="A3199" s="397"/>
    </row>
    <row r="3200" spans="1:1" x14ac:dyDescent="0.2">
      <c r="A3200" s="397"/>
    </row>
    <row r="3201" spans="1:1" x14ac:dyDescent="0.2">
      <c r="A3201" s="397"/>
    </row>
    <row r="3202" spans="1:1" x14ac:dyDescent="0.2">
      <c r="A3202" s="397"/>
    </row>
    <row r="3203" spans="1:1" x14ac:dyDescent="0.2">
      <c r="A3203" s="397"/>
    </row>
    <row r="3204" spans="1:1" x14ac:dyDescent="0.2">
      <c r="A3204" s="397"/>
    </row>
    <row r="3205" spans="1:1" x14ac:dyDescent="0.2">
      <c r="A3205" s="397"/>
    </row>
    <row r="3206" spans="1:1" x14ac:dyDescent="0.2">
      <c r="A3206" s="397"/>
    </row>
    <row r="3207" spans="1:1" x14ac:dyDescent="0.2">
      <c r="A3207" s="397"/>
    </row>
    <row r="3208" spans="1:1" x14ac:dyDescent="0.2">
      <c r="A3208" s="397"/>
    </row>
    <row r="3209" spans="1:1" x14ac:dyDescent="0.2">
      <c r="A3209" s="397"/>
    </row>
    <row r="3210" spans="1:1" x14ac:dyDescent="0.2">
      <c r="A3210" s="397"/>
    </row>
    <row r="3211" spans="1:1" x14ac:dyDescent="0.2">
      <c r="A3211" s="397"/>
    </row>
    <row r="3212" spans="1:1" x14ac:dyDescent="0.2">
      <c r="A3212" s="397"/>
    </row>
    <row r="3213" spans="1:1" x14ac:dyDescent="0.2">
      <c r="A3213" s="397"/>
    </row>
    <row r="3214" spans="1:1" x14ac:dyDescent="0.2">
      <c r="A3214" s="397"/>
    </row>
    <row r="3215" spans="1:1" x14ac:dyDescent="0.2">
      <c r="A3215" s="397"/>
    </row>
    <row r="3216" spans="1:1" x14ac:dyDescent="0.2">
      <c r="A3216" s="397"/>
    </row>
    <row r="3217" spans="1:1" x14ac:dyDescent="0.2">
      <c r="A3217" s="397"/>
    </row>
    <row r="3218" spans="1:1" x14ac:dyDescent="0.2">
      <c r="A3218" s="397"/>
    </row>
    <row r="3219" spans="1:1" x14ac:dyDescent="0.2">
      <c r="A3219" s="397"/>
    </row>
    <row r="3220" spans="1:1" x14ac:dyDescent="0.2">
      <c r="A3220" s="397"/>
    </row>
    <row r="3221" spans="1:1" x14ac:dyDescent="0.2">
      <c r="A3221" s="397"/>
    </row>
    <row r="3222" spans="1:1" x14ac:dyDescent="0.2">
      <c r="A3222" s="397"/>
    </row>
    <row r="3223" spans="1:1" x14ac:dyDescent="0.2">
      <c r="A3223" s="397"/>
    </row>
    <row r="3224" spans="1:1" x14ac:dyDescent="0.2">
      <c r="A3224" s="397"/>
    </row>
    <row r="3225" spans="1:1" x14ac:dyDescent="0.2">
      <c r="A3225" s="397"/>
    </row>
    <row r="3226" spans="1:1" x14ac:dyDescent="0.2">
      <c r="A3226" s="397"/>
    </row>
    <row r="3227" spans="1:1" x14ac:dyDescent="0.2">
      <c r="A3227" s="397"/>
    </row>
    <row r="3228" spans="1:1" x14ac:dyDescent="0.2">
      <c r="A3228" s="397"/>
    </row>
    <row r="3229" spans="1:1" x14ac:dyDescent="0.2">
      <c r="A3229" s="397"/>
    </row>
    <row r="3230" spans="1:1" x14ac:dyDescent="0.2">
      <c r="A3230" s="397"/>
    </row>
    <row r="3231" spans="1:1" x14ac:dyDescent="0.2">
      <c r="A3231" s="397"/>
    </row>
    <row r="3232" spans="1:1" x14ac:dyDescent="0.2">
      <c r="A3232" s="397"/>
    </row>
    <row r="3233" spans="1:1" x14ac:dyDescent="0.2">
      <c r="A3233" s="397"/>
    </row>
    <row r="3234" spans="1:1" x14ac:dyDescent="0.2">
      <c r="A3234" s="397"/>
    </row>
    <row r="3235" spans="1:1" x14ac:dyDescent="0.2">
      <c r="A3235" s="397"/>
    </row>
    <row r="3236" spans="1:1" x14ac:dyDescent="0.2">
      <c r="A3236" s="397"/>
    </row>
    <row r="3237" spans="1:1" x14ac:dyDescent="0.2">
      <c r="A3237" s="397"/>
    </row>
    <row r="3238" spans="1:1" x14ac:dyDescent="0.2">
      <c r="A3238" s="397"/>
    </row>
    <row r="3239" spans="1:1" x14ac:dyDescent="0.2">
      <c r="A3239" s="397"/>
    </row>
    <row r="3240" spans="1:1" x14ac:dyDescent="0.2">
      <c r="A3240" s="397"/>
    </row>
    <row r="3241" spans="1:1" x14ac:dyDescent="0.2">
      <c r="A3241" s="397"/>
    </row>
    <row r="3242" spans="1:1" x14ac:dyDescent="0.2">
      <c r="A3242" s="397"/>
    </row>
    <row r="3243" spans="1:1" x14ac:dyDescent="0.2">
      <c r="A3243" s="397"/>
    </row>
    <row r="3244" spans="1:1" x14ac:dyDescent="0.2">
      <c r="A3244" s="397"/>
    </row>
    <row r="3245" spans="1:1" x14ac:dyDescent="0.2">
      <c r="A3245" s="397"/>
    </row>
    <row r="3246" spans="1:1" x14ac:dyDescent="0.2">
      <c r="A3246" s="397"/>
    </row>
    <row r="3247" spans="1:1" x14ac:dyDescent="0.2">
      <c r="A3247" s="397"/>
    </row>
    <row r="3248" spans="1:1" x14ac:dyDescent="0.2">
      <c r="A3248" s="397"/>
    </row>
    <row r="3249" spans="1:1" x14ac:dyDescent="0.2">
      <c r="A3249" s="397"/>
    </row>
    <row r="3250" spans="1:1" x14ac:dyDescent="0.2">
      <c r="A3250" s="397"/>
    </row>
    <row r="3251" spans="1:1" x14ac:dyDescent="0.2">
      <c r="A3251" s="397"/>
    </row>
    <row r="3252" spans="1:1" x14ac:dyDescent="0.2">
      <c r="A3252" s="397"/>
    </row>
    <row r="3253" spans="1:1" x14ac:dyDescent="0.2">
      <c r="A3253" s="397"/>
    </row>
    <row r="3254" spans="1:1" x14ac:dyDescent="0.2">
      <c r="A3254" s="397"/>
    </row>
    <row r="3255" spans="1:1" x14ac:dyDescent="0.2">
      <c r="A3255" s="397"/>
    </row>
    <row r="3256" spans="1:1" x14ac:dyDescent="0.2">
      <c r="A3256" s="397"/>
    </row>
    <row r="3257" spans="1:1" x14ac:dyDescent="0.2">
      <c r="A3257" s="397"/>
    </row>
    <row r="3258" spans="1:1" x14ac:dyDescent="0.2">
      <c r="A3258" s="397"/>
    </row>
    <row r="3259" spans="1:1" x14ac:dyDescent="0.2">
      <c r="A3259" s="397"/>
    </row>
    <row r="3260" spans="1:1" x14ac:dyDescent="0.2">
      <c r="A3260" s="397"/>
    </row>
    <row r="3261" spans="1:1" x14ac:dyDescent="0.2">
      <c r="A3261" s="397"/>
    </row>
    <row r="3262" spans="1:1" x14ac:dyDescent="0.2">
      <c r="A3262" s="397"/>
    </row>
    <row r="3263" spans="1:1" x14ac:dyDescent="0.2">
      <c r="A3263" s="397"/>
    </row>
    <row r="3264" spans="1:1" x14ac:dyDescent="0.2">
      <c r="A3264" s="397"/>
    </row>
    <row r="3265" spans="1:1" x14ac:dyDescent="0.2">
      <c r="A3265" s="397"/>
    </row>
    <row r="3266" spans="1:1" x14ac:dyDescent="0.2">
      <c r="A3266" s="397"/>
    </row>
    <row r="3267" spans="1:1" x14ac:dyDescent="0.2">
      <c r="A3267" s="397"/>
    </row>
    <row r="3268" spans="1:1" x14ac:dyDescent="0.2">
      <c r="A3268" s="397"/>
    </row>
    <row r="3269" spans="1:1" x14ac:dyDescent="0.2">
      <c r="A3269" s="397"/>
    </row>
    <row r="3270" spans="1:1" x14ac:dyDescent="0.2">
      <c r="A3270" s="397"/>
    </row>
    <row r="3271" spans="1:1" x14ac:dyDescent="0.2">
      <c r="A3271" s="397"/>
    </row>
    <row r="3272" spans="1:1" x14ac:dyDescent="0.2">
      <c r="A3272" s="397"/>
    </row>
    <row r="3273" spans="1:1" x14ac:dyDescent="0.2">
      <c r="A3273" s="397"/>
    </row>
    <row r="3274" spans="1:1" x14ac:dyDescent="0.2">
      <c r="A3274" s="397"/>
    </row>
    <row r="3275" spans="1:1" x14ac:dyDescent="0.2">
      <c r="A3275" s="397"/>
    </row>
    <row r="3276" spans="1:1" x14ac:dyDescent="0.2">
      <c r="A3276" s="397"/>
    </row>
    <row r="3277" spans="1:1" x14ac:dyDescent="0.2">
      <c r="A3277" s="397"/>
    </row>
    <row r="3278" spans="1:1" x14ac:dyDescent="0.2">
      <c r="A3278" s="397"/>
    </row>
    <row r="3279" spans="1:1" x14ac:dyDescent="0.2">
      <c r="A3279" s="397"/>
    </row>
    <row r="3280" spans="1:1" x14ac:dyDescent="0.2">
      <c r="A3280" s="397"/>
    </row>
    <row r="3281" spans="1:1" x14ac:dyDescent="0.2">
      <c r="A3281" s="397"/>
    </row>
    <row r="3282" spans="1:1" x14ac:dyDescent="0.2">
      <c r="A3282" s="397"/>
    </row>
    <row r="3283" spans="1:1" x14ac:dyDescent="0.2">
      <c r="A3283" s="397"/>
    </row>
    <row r="3284" spans="1:1" x14ac:dyDescent="0.2">
      <c r="A3284" s="397"/>
    </row>
    <row r="3285" spans="1:1" x14ac:dyDescent="0.2">
      <c r="A3285" s="397"/>
    </row>
    <row r="3286" spans="1:1" x14ac:dyDescent="0.2">
      <c r="A3286" s="397"/>
    </row>
    <row r="3287" spans="1:1" x14ac:dyDescent="0.2">
      <c r="A3287" s="397"/>
    </row>
    <row r="3288" spans="1:1" x14ac:dyDescent="0.2">
      <c r="A3288" s="397"/>
    </row>
    <row r="3289" spans="1:1" x14ac:dyDescent="0.2">
      <c r="A3289" s="397"/>
    </row>
    <row r="3290" spans="1:1" x14ac:dyDescent="0.2">
      <c r="A3290" s="397"/>
    </row>
    <row r="3291" spans="1:1" x14ac:dyDescent="0.2">
      <c r="A3291" s="397"/>
    </row>
    <row r="3292" spans="1:1" x14ac:dyDescent="0.2">
      <c r="A3292" s="397"/>
    </row>
    <row r="3293" spans="1:1" x14ac:dyDescent="0.2">
      <c r="A3293" s="397"/>
    </row>
    <row r="3294" spans="1:1" x14ac:dyDescent="0.2">
      <c r="A3294" s="397"/>
    </row>
    <row r="3295" spans="1:1" x14ac:dyDescent="0.2">
      <c r="A3295" s="397"/>
    </row>
    <row r="3296" spans="1:1" x14ac:dyDescent="0.2">
      <c r="A3296" s="397"/>
    </row>
    <row r="3297" spans="1:1" x14ac:dyDescent="0.2">
      <c r="A3297" s="397"/>
    </row>
    <row r="3298" spans="1:1" x14ac:dyDescent="0.2">
      <c r="A3298" s="397"/>
    </row>
    <row r="3299" spans="1:1" x14ac:dyDescent="0.2">
      <c r="A3299" s="397"/>
    </row>
    <row r="3300" spans="1:1" x14ac:dyDescent="0.2">
      <c r="A3300" s="397"/>
    </row>
    <row r="3301" spans="1:1" x14ac:dyDescent="0.2">
      <c r="A3301" s="397"/>
    </row>
    <row r="3302" spans="1:1" x14ac:dyDescent="0.2">
      <c r="A3302" s="397"/>
    </row>
    <row r="3303" spans="1:1" x14ac:dyDescent="0.2">
      <c r="A3303" s="397"/>
    </row>
    <row r="3304" spans="1:1" x14ac:dyDescent="0.2">
      <c r="A3304" s="397"/>
    </row>
    <row r="3305" spans="1:1" x14ac:dyDescent="0.2">
      <c r="A3305" s="397"/>
    </row>
    <row r="3306" spans="1:1" x14ac:dyDescent="0.2">
      <c r="A3306" s="397"/>
    </row>
    <row r="3307" spans="1:1" x14ac:dyDescent="0.2">
      <c r="A3307" s="397"/>
    </row>
    <row r="3308" spans="1:1" x14ac:dyDescent="0.2">
      <c r="A3308" s="397"/>
    </row>
    <row r="3309" spans="1:1" x14ac:dyDescent="0.2">
      <c r="A3309" s="397"/>
    </row>
    <row r="3310" spans="1:1" x14ac:dyDescent="0.2">
      <c r="A3310" s="397"/>
    </row>
    <row r="3311" spans="1:1" x14ac:dyDescent="0.2">
      <c r="A3311" s="397"/>
    </row>
    <row r="3312" spans="1:1" x14ac:dyDescent="0.2">
      <c r="A3312" s="397"/>
    </row>
    <row r="3313" spans="1:1" x14ac:dyDescent="0.2">
      <c r="A3313" s="397"/>
    </row>
    <row r="3314" spans="1:1" x14ac:dyDescent="0.2">
      <c r="A3314" s="397"/>
    </row>
    <row r="3315" spans="1:1" x14ac:dyDescent="0.2">
      <c r="A3315" s="397"/>
    </row>
    <row r="3316" spans="1:1" x14ac:dyDescent="0.2">
      <c r="A3316" s="397"/>
    </row>
    <row r="3317" spans="1:1" x14ac:dyDescent="0.2">
      <c r="A3317" s="397"/>
    </row>
    <row r="3318" spans="1:1" x14ac:dyDescent="0.2">
      <c r="A3318" s="397"/>
    </row>
    <row r="3319" spans="1:1" x14ac:dyDescent="0.2">
      <c r="A3319" s="397"/>
    </row>
    <row r="3320" spans="1:1" x14ac:dyDescent="0.2">
      <c r="A3320" s="397"/>
    </row>
    <row r="3321" spans="1:1" x14ac:dyDescent="0.2">
      <c r="A3321" s="397"/>
    </row>
    <row r="3322" spans="1:1" x14ac:dyDescent="0.2">
      <c r="A3322" s="397"/>
    </row>
    <row r="3323" spans="1:1" x14ac:dyDescent="0.2">
      <c r="A3323" s="397"/>
    </row>
    <row r="3324" spans="1:1" x14ac:dyDescent="0.2">
      <c r="A3324" s="397"/>
    </row>
    <row r="3325" spans="1:1" x14ac:dyDescent="0.2">
      <c r="A3325" s="397"/>
    </row>
    <row r="3326" spans="1:1" x14ac:dyDescent="0.2">
      <c r="A3326" s="397"/>
    </row>
    <row r="3327" spans="1:1" x14ac:dyDescent="0.2">
      <c r="A3327" s="397"/>
    </row>
    <row r="3328" spans="1:1" x14ac:dyDescent="0.2">
      <c r="A3328" s="397"/>
    </row>
    <row r="3329" spans="1:1" x14ac:dyDescent="0.2">
      <c r="A3329" s="397"/>
    </row>
    <row r="3330" spans="1:1" x14ac:dyDescent="0.2">
      <c r="A3330" s="397"/>
    </row>
    <row r="3331" spans="1:1" x14ac:dyDescent="0.2">
      <c r="A3331" s="397"/>
    </row>
    <row r="3332" spans="1:1" x14ac:dyDescent="0.2">
      <c r="A3332" s="397"/>
    </row>
    <row r="3333" spans="1:1" x14ac:dyDescent="0.2">
      <c r="A3333" s="397"/>
    </row>
    <row r="3334" spans="1:1" x14ac:dyDescent="0.2">
      <c r="A3334" s="397"/>
    </row>
    <row r="3335" spans="1:1" x14ac:dyDescent="0.2">
      <c r="A3335" s="397"/>
    </row>
    <row r="3336" spans="1:1" x14ac:dyDescent="0.2">
      <c r="A3336" s="397"/>
    </row>
    <row r="3337" spans="1:1" x14ac:dyDescent="0.2">
      <c r="A3337" s="397"/>
    </row>
    <row r="3338" spans="1:1" x14ac:dyDescent="0.2">
      <c r="A3338" s="397"/>
    </row>
    <row r="3339" spans="1:1" x14ac:dyDescent="0.2">
      <c r="A3339" s="397"/>
    </row>
    <row r="3340" spans="1:1" x14ac:dyDescent="0.2">
      <c r="A3340" s="397"/>
    </row>
    <row r="3341" spans="1:1" x14ac:dyDescent="0.2">
      <c r="A3341" s="397"/>
    </row>
    <row r="3342" spans="1:1" x14ac:dyDescent="0.2">
      <c r="A3342" s="397"/>
    </row>
    <row r="3343" spans="1:1" x14ac:dyDescent="0.2">
      <c r="A3343" s="397"/>
    </row>
    <row r="3344" spans="1:1" x14ac:dyDescent="0.2">
      <c r="A3344" s="397"/>
    </row>
    <row r="3345" spans="1:1" x14ac:dyDescent="0.2">
      <c r="A3345" s="397"/>
    </row>
    <row r="3346" spans="1:1" x14ac:dyDescent="0.2">
      <c r="A3346" s="397"/>
    </row>
    <row r="3347" spans="1:1" x14ac:dyDescent="0.2">
      <c r="A3347" s="397"/>
    </row>
    <row r="3348" spans="1:1" x14ac:dyDescent="0.2">
      <c r="A3348" s="397"/>
    </row>
    <row r="3349" spans="1:1" x14ac:dyDescent="0.2">
      <c r="A3349" s="397"/>
    </row>
    <row r="3350" spans="1:1" x14ac:dyDescent="0.2">
      <c r="A3350" s="397"/>
    </row>
    <row r="3351" spans="1:1" x14ac:dyDescent="0.2">
      <c r="A3351" s="397"/>
    </row>
    <row r="3352" spans="1:1" x14ac:dyDescent="0.2">
      <c r="A3352" s="397"/>
    </row>
    <row r="3353" spans="1:1" x14ac:dyDescent="0.2">
      <c r="A3353" s="397"/>
    </row>
    <row r="3354" spans="1:1" x14ac:dyDescent="0.2">
      <c r="A3354" s="397"/>
    </row>
    <row r="3355" spans="1:1" x14ac:dyDescent="0.2">
      <c r="A3355" s="397"/>
    </row>
    <row r="3356" spans="1:1" x14ac:dyDescent="0.2">
      <c r="A3356" s="397"/>
    </row>
    <row r="3357" spans="1:1" x14ac:dyDescent="0.2">
      <c r="A3357" s="397"/>
    </row>
    <row r="3358" spans="1:1" x14ac:dyDescent="0.2">
      <c r="A3358" s="397"/>
    </row>
    <row r="3359" spans="1:1" x14ac:dyDescent="0.2">
      <c r="A3359" s="397"/>
    </row>
    <row r="3360" spans="1:1" x14ac:dyDescent="0.2">
      <c r="A3360" s="397"/>
    </row>
    <row r="3361" spans="1:1" x14ac:dyDescent="0.2">
      <c r="A3361" s="397"/>
    </row>
    <row r="3362" spans="1:1" x14ac:dyDescent="0.2">
      <c r="A3362" s="397"/>
    </row>
    <row r="3363" spans="1:1" x14ac:dyDescent="0.2">
      <c r="A3363" s="397"/>
    </row>
    <row r="3364" spans="1:1" x14ac:dyDescent="0.2">
      <c r="A3364" s="397"/>
    </row>
    <row r="3365" spans="1:1" x14ac:dyDescent="0.2">
      <c r="A3365" s="397"/>
    </row>
    <row r="3366" spans="1:1" x14ac:dyDescent="0.2">
      <c r="A3366" s="397"/>
    </row>
    <row r="3367" spans="1:1" x14ac:dyDescent="0.2">
      <c r="A3367" s="397"/>
    </row>
    <row r="3368" spans="1:1" x14ac:dyDescent="0.2">
      <c r="A3368" s="397"/>
    </row>
    <row r="3369" spans="1:1" x14ac:dyDescent="0.2">
      <c r="A3369" s="397"/>
    </row>
    <row r="3370" spans="1:1" x14ac:dyDescent="0.2">
      <c r="A3370" s="397"/>
    </row>
    <row r="3371" spans="1:1" x14ac:dyDescent="0.2">
      <c r="A3371" s="397"/>
    </row>
    <row r="3372" spans="1:1" x14ac:dyDescent="0.2">
      <c r="A3372" s="397"/>
    </row>
    <row r="3373" spans="1:1" x14ac:dyDescent="0.2">
      <c r="A3373" s="397"/>
    </row>
    <row r="3374" spans="1:1" x14ac:dyDescent="0.2">
      <c r="A3374" s="397"/>
    </row>
    <row r="3375" spans="1:1" x14ac:dyDescent="0.2">
      <c r="A3375" s="397"/>
    </row>
    <row r="3376" spans="1:1" x14ac:dyDescent="0.2">
      <c r="A3376" s="397"/>
    </row>
    <row r="3377" spans="1:1" x14ac:dyDescent="0.2">
      <c r="A3377" s="397"/>
    </row>
    <row r="3378" spans="1:1" x14ac:dyDescent="0.2">
      <c r="A3378" s="397"/>
    </row>
    <row r="3379" spans="1:1" x14ac:dyDescent="0.2">
      <c r="A3379" s="397"/>
    </row>
    <row r="3380" spans="1:1" x14ac:dyDescent="0.2">
      <c r="A3380" s="397"/>
    </row>
    <row r="3381" spans="1:1" x14ac:dyDescent="0.2">
      <c r="A3381" s="397"/>
    </row>
    <row r="3382" spans="1:1" x14ac:dyDescent="0.2">
      <c r="A3382" s="397"/>
    </row>
    <row r="3383" spans="1:1" x14ac:dyDescent="0.2">
      <c r="A3383" s="397"/>
    </row>
    <row r="3384" spans="1:1" x14ac:dyDescent="0.2">
      <c r="A3384" s="397"/>
    </row>
    <row r="3385" spans="1:1" x14ac:dyDescent="0.2">
      <c r="A3385" s="397"/>
    </row>
    <row r="3386" spans="1:1" x14ac:dyDescent="0.2">
      <c r="A3386" s="397"/>
    </row>
    <row r="3387" spans="1:1" x14ac:dyDescent="0.2">
      <c r="A3387" s="397"/>
    </row>
    <row r="3388" spans="1:1" x14ac:dyDescent="0.2">
      <c r="A3388" s="397"/>
    </row>
    <row r="3389" spans="1:1" x14ac:dyDescent="0.2">
      <c r="A3389" s="397"/>
    </row>
    <row r="3390" spans="1:1" x14ac:dyDescent="0.2">
      <c r="A3390" s="397"/>
    </row>
    <row r="3391" spans="1:1" x14ac:dyDescent="0.2">
      <c r="A3391" s="397"/>
    </row>
    <row r="3392" spans="1:1" x14ac:dyDescent="0.2">
      <c r="A3392" s="397"/>
    </row>
    <row r="3393" spans="1:1" x14ac:dyDescent="0.2">
      <c r="A3393" s="397"/>
    </row>
    <row r="3394" spans="1:1" x14ac:dyDescent="0.2">
      <c r="A3394" s="397"/>
    </row>
    <row r="3395" spans="1:1" x14ac:dyDescent="0.2">
      <c r="A3395" s="397"/>
    </row>
    <row r="3396" spans="1:1" x14ac:dyDescent="0.2">
      <c r="A3396" s="397"/>
    </row>
    <row r="3397" spans="1:1" x14ac:dyDescent="0.2">
      <c r="A3397" s="397"/>
    </row>
    <row r="3398" spans="1:1" x14ac:dyDescent="0.2">
      <c r="A3398" s="397"/>
    </row>
    <row r="3399" spans="1:1" x14ac:dyDescent="0.2">
      <c r="A3399" s="397"/>
    </row>
    <row r="3400" spans="1:1" x14ac:dyDescent="0.2">
      <c r="A3400" s="397"/>
    </row>
    <row r="3401" spans="1:1" x14ac:dyDescent="0.2">
      <c r="A3401" s="397"/>
    </row>
    <row r="3402" spans="1:1" x14ac:dyDescent="0.2">
      <c r="A3402" s="397"/>
    </row>
    <row r="3403" spans="1:1" x14ac:dyDescent="0.2">
      <c r="A3403" s="397"/>
    </row>
    <row r="3404" spans="1:1" x14ac:dyDescent="0.2">
      <c r="A3404" s="397"/>
    </row>
    <row r="3405" spans="1:1" x14ac:dyDescent="0.2">
      <c r="A3405" s="397"/>
    </row>
    <row r="3406" spans="1:1" x14ac:dyDescent="0.2">
      <c r="A3406" s="397"/>
    </row>
    <row r="3407" spans="1:1" x14ac:dyDescent="0.2">
      <c r="A3407" s="397"/>
    </row>
    <row r="3408" spans="1:1" x14ac:dyDescent="0.2">
      <c r="A3408" s="397"/>
    </row>
    <row r="3409" spans="1:1" x14ac:dyDescent="0.2">
      <c r="A3409" s="397"/>
    </row>
    <row r="3410" spans="1:1" x14ac:dyDescent="0.2">
      <c r="A3410" s="397"/>
    </row>
    <row r="3411" spans="1:1" x14ac:dyDescent="0.2">
      <c r="A3411" s="397"/>
    </row>
    <row r="3412" spans="1:1" x14ac:dyDescent="0.2">
      <c r="A3412" s="397"/>
    </row>
    <row r="3413" spans="1:1" x14ac:dyDescent="0.2">
      <c r="A3413" s="397"/>
    </row>
    <row r="3414" spans="1:1" x14ac:dyDescent="0.2">
      <c r="A3414" s="397"/>
    </row>
    <row r="3415" spans="1:1" x14ac:dyDescent="0.2">
      <c r="A3415" s="397"/>
    </row>
    <row r="3416" spans="1:1" x14ac:dyDescent="0.2">
      <c r="A3416" s="397"/>
    </row>
    <row r="3417" spans="1:1" x14ac:dyDescent="0.2">
      <c r="A3417" s="397"/>
    </row>
    <row r="3418" spans="1:1" x14ac:dyDescent="0.2">
      <c r="A3418" s="397"/>
    </row>
    <row r="3419" spans="1:1" x14ac:dyDescent="0.2">
      <c r="A3419" s="397"/>
    </row>
    <row r="3420" spans="1:1" x14ac:dyDescent="0.2">
      <c r="A3420" s="397"/>
    </row>
    <row r="3421" spans="1:1" x14ac:dyDescent="0.2">
      <c r="A3421" s="397"/>
    </row>
    <row r="3422" spans="1:1" x14ac:dyDescent="0.2">
      <c r="A3422" s="397"/>
    </row>
    <row r="3423" spans="1:1" x14ac:dyDescent="0.2">
      <c r="A3423" s="397"/>
    </row>
    <row r="3424" spans="1:1" x14ac:dyDescent="0.2">
      <c r="A3424" s="397"/>
    </row>
    <row r="3425" spans="1:1" x14ac:dyDescent="0.2">
      <c r="A3425" s="397"/>
    </row>
    <row r="3426" spans="1:1" x14ac:dyDescent="0.2">
      <c r="A3426" s="397"/>
    </row>
    <row r="3427" spans="1:1" x14ac:dyDescent="0.2">
      <c r="A3427" s="397"/>
    </row>
    <row r="3428" spans="1:1" x14ac:dyDescent="0.2">
      <c r="A3428" s="397"/>
    </row>
    <row r="3429" spans="1:1" x14ac:dyDescent="0.2">
      <c r="A3429" s="397"/>
    </row>
    <row r="3430" spans="1:1" x14ac:dyDescent="0.2">
      <c r="A3430" s="397"/>
    </row>
    <row r="3431" spans="1:1" x14ac:dyDescent="0.2">
      <c r="A3431" s="397"/>
    </row>
    <row r="3432" spans="1:1" x14ac:dyDescent="0.2">
      <c r="A3432" s="397"/>
    </row>
    <row r="3433" spans="1:1" x14ac:dyDescent="0.2">
      <c r="A3433" s="397"/>
    </row>
    <row r="3434" spans="1:1" x14ac:dyDescent="0.2">
      <c r="A3434" s="397"/>
    </row>
    <row r="3435" spans="1:1" x14ac:dyDescent="0.2">
      <c r="A3435" s="397"/>
    </row>
    <row r="3436" spans="1:1" x14ac:dyDescent="0.2">
      <c r="A3436" s="397"/>
    </row>
    <row r="3437" spans="1:1" x14ac:dyDescent="0.2">
      <c r="A3437" s="397"/>
    </row>
    <row r="3438" spans="1:1" x14ac:dyDescent="0.2">
      <c r="A3438" s="397"/>
    </row>
    <row r="3439" spans="1:1" x14ac:dyDescent="0.2">
      <c r="A3439" s="397"/>
    </row>
    <row r="3440" spans="1:1" x14ac:dyDescent="0.2">
      <c r="A3440" s="397"/>
    </row>
    <row r="3441" spans="1:1" x14ac:dyDescent="0.2">
      <c r="A3441" s="397"/>
    </row>
    <row r="3442" spans="1:1" x14ac:dyDescent="0.2">
      <c r="A3442" s="397"/>
    </row>
    <row r="3443" spans="1:1" x14ac:dyDescent="0.2">
      <c r="A3443" s="397"/>
    </row>
    <row r="3444" spans="1:1" x14ac:dyDescent="0.2">
      <c r="A3444" s="397"/>
    </row>
    <row r="3445" spans="1:1" x14ac:dyDescent="0.2">
      <c r="A3445" s="397"/>
    </row>
    <row r="3446" spans="1:1" x14ac:dyDescent="0.2">
      <c r="A3446" s="397"/>
    </row>
    <row r="3447" spans="1:1" x14ac:dyDescent="0.2">
      <c r="A3447" s="397"/>
    </row>
    <row r="3448" spans="1:1" x14ac:dyDescent="0.2">
      <c r="A3448" s="397"/>
    </row>
    <row r="3449" spans="1:1" x14ac:dyDescent="0.2">
      <c r="A3449" s="397"/>
    </row>
    <row r="3450" spans="1:1" x14ac:dyDescent="0.2">
      <c r="A3450" s="397"/>
    </row>
    <row r="3451" spans="1:1" x14ac:dyDescent="0.2">
      <c r="A3451" s="397"/>
    </row>
    <row r="3452" spans="1:1" x14ac:dyDescent="0.2">
      <c r="A3452" s="397"/>
    </row>
    <row r="3453" spans="1:1" x14ac:dyDescent="0.2">
      <c r="A3453" s="397"/>
    </row>
    <row r="3454" spans="1:1" x14ac:dyDescent="0.2">
      <c r="A3454" s="397"/>
    </row>
    <row r="3455" spans="1:1" x14ac:dyDescent="0.2">
      <c r="A3455" s="397"/>
    </row>
    <row r="3456" spans="1:1" x14ac:dyDescent="0.2">
      <c r="A3456" s="397"/>
    </row>
    <row r="3457" spans="1:1" x14ac:dyDescent="0.2">
      <c r="A3457" s="397"/>
    </row>
    <row r="3458" spans="1:1" x14ac:dyDescent="0.2">
      <c r="A3458" s="397"/>
    </row>
    <row r="3459" spans="1:1" x14ac:dyDescent="0.2">
      <c r="A3459" s="397"/>
    </row>
    <row r="3460" spans="1:1" x14ac:dyDescent="0.2">
      <c r="A3460" s="397"/>
    </row>
    <row r="3461" spans="1:1" x14ac:dyDescent="0.2">
      <c r="A3461" s="397"/>
    </row>
    <row r="3462" spans="1:1" x14ac:dyDescent="0.2">
      <c r="A3462" s="397"/>
    </row>
    <row r="3463" spans="1:1" x14ac:dyDescent="0.2">
      <c r="A3463" s="397"/>
    </row>
    <row r="3464" spans="1:1" x14ac:dyDescent="0.2">
      <c r="A3464" s="397"/>
    </row>
    <row r="3465" spans="1:1" x14ac:dyDescent="0.2">
      <c r="A3465" s="397"/>
    </row>
    <row r="3466" spans="1:1" x14ac:dyDescent="0.2">
      <c r="A3466" s="397"/>
    </row>
    <row r="3467" spans="1:1" x14ac:dyDescent="0.2">
      <c r="A3467" s="397"/>
    </row>
    <row r="3468" spans="1:1" x14ac:dyDescent="0.2">
      <c r="A3468" s="397"/>
    </row>
    <row r="3469" spans="1:1" x14ac:dyDescent="0.2">
      <c r="A3469" s="397"/>
    </row>
    <row r="3470" spans="1:1" x14ac:dyDescent="0.2">
      <c r="A3470" s="397"/>
    </row>
    <row r="3471" spans="1:1" x14ac:dyDescent="0.2">
      <c r="A3471" s="397"/>
    </row>
    <row r="3472" spans="1:1" x14ac:dyDescent="0.2">
      <c r="A3472" s="397"/>
    </row>
    <row r="3473" spans="1:1" x14ac:dyDescent="0.2">
      <c r="A3473" s="397"/>
    </row>
    <row r="3474" spans="1:1" x14ac:dyDescent="0.2">
      <c r="A3474" s="397"/>
    </row>
    <row r="3475" spans="1:1" x14ac:dyDescent="0.2">
      <c r="A3475" s="397"/>
    </row>
    <row r="3476" spans="1:1" x14ac:dyDescent="0.2">
      <c r="A3476" s="397"/>
    </row>
    <row r="3477" spans="1:1" x14ac:dyDescent="0.2">
      <c r="A3477" s="397"/>
    </row>
    <row r="3478" spans="1:1" x14ac:dyDescent="0.2">
      <c r="A3478" s="397"/>
    </row>
    <row r="3479" spans="1:1" x14ac:dyDescent="0.2">
      <c r="A3479" s="397"/>
    </row>
    <row r="3480" spans="1:1" x14ac:dyDescent="0.2">
      <c r="A3480" s="397"/>
    </row>
    <row r="3481" spans="1:1" x14ac:dyDescent="0.2">
      <c r="A3481" s="397"/>
    </row>
    <row r="3482" spans="1:1" x14ac:dyDescent="0.2">
      <c r="A3482" s="397"/>
    </row>
    <row r="3483" spans="1:1" x14ac:dyDescent="0.2">
      <c r="A3483" s="397"/>
    </row>
    <row r="3484" spans="1:1" x14ac:dyDescent="0.2">
      <c r="A3484" s="397"/>
    </row>
    <row r="3485" spans="1:1" x14ac:dyDescent="0.2">
      <c r="A3485" s="397"/>
    </row>
    <row r="3486" spans="1:1" x14ac:dyDescent="0.2">
      <c r="A3486" s="397"/>
    </row>
    <row r="3487" spans="1:1" x14ac:dyDescent="0.2">
      <c r="A3487" s="397"/>
    </row>
    <row r="3488" spans="1:1" x14ac:dyDescent="0.2">
      <c r="A3488" s="397"/>
    </row>
    <row r="3489" spans="1:1" x14ac:dyDescent="0.2">
      <c r="A3489" s="397"/>
    </row>
    <row r="3490" spans="1:1" x14ac:dyDescent="0.2">
      <c r="A3490" s="397"/>
    </row>
    <row r="3491" spans="1:1" x14ac:dyDescent="0.2">
      <c r="A3491" s="397"/>
    </row>
    <row r="3492" spans="1:1" x14ac:dyDescent="0.2">
      <c r="A3492" s="397"/>
    </row>
    <row r="3493" spans="1:1" x14ac:dyDescent="0.2">
      <c r="A3493" s="397"/>
    </row>
    <row r="3494" spans="1:1" x14ac:dyDescent="0.2">
      <c r="A3494" s="397"/>
    </row>
    <row r="3495" spans="1:1" x14ac:dyDescent="0.2">
      <c r="A3495" s="397"/>
    </row>
    <row r="3496" spans="1:1" x14ac:dyDescent="0.2">
      <c r="A3496" s="397"/>
    </row>
    <row r="3497" spans="1:1" x14ac:dyDescent="0.2">
      <c r="A3497" s="397"/>
    </row>
    <row r="3498" spans="1:1" x14ac:dyDescent="0.2">
      <c r="A3498" s="397"/>
    </row>
    <row r="3499" spans="1:1" x14ac:dyDescent="0.2">
      <c r="A3499" s="397"/>
    </row>
    <row r="3500" spans="1:1" x14ac:dyDescent="0.2">
      <c r="A3500" s="397"/>
    </row>
    <row r="3501" spans="1:1" x14ac:dyDescent="0.2">
      <c r="A3501" s="397"/>
    </row>
    <row r="3502" spans="1:1" x14ac:dyDescent="0.2">
      <c r="A3502" s="397"/>
    </row>
    <row r="3503" spans="1:1" x14ac:dyDescent="0.2">
      <c r="A3503" s="397"/>
    </row>
    <row r="3504" spans="1:1" x14ac:dyDescent="0.2">
      <c r="A3504" s="397"/>
    </row>
    <row r="3505" spans="1:1" x14ac:dyDescent="0.2">
      <c r="A3505" s="397"/>
    </row>
    <row r="3506" spans="1:1" x14ac:dyDescent="0.2">
      <c r="A3506" s="397"/>
    </row>
    <row r="3507" spans="1:1" x14ac:dyDescent="0.2">
      <c r="A3507" s="397"/>
    </row>
    <row r="3508" spans="1:1" x14ac:dyDescent="0.2">
      <c r="A3508" s="397"/>
    </row>
    <row r="3509" spans="1:1" x14ac:dyDescent="0.2">
      <c r="A3509" s="397"/>
    </row>
    <row r="3510" spans="1:1" x14ac:dyDescent="0.2">
      <c r="A3510" s="397"/>
    </row>
    <row r="3511" spans="1:1" x14ac:dyDescent="0.2">
      <c r="A3511" s="397"/>
    </row>
    <row r="3512" spans="1:1" x14ac:dyDescent="0.2">
      <c r="A3512" s="397"/>
    </row>
    <row r="3513" spans="1:1" x14ac:dyDescent="0.2">
      <c r="A3513" s="397"/>
    </row>
    <row r="3514" spans="1:1" x14ac:dyDescent="0.2">
      <c r="A3514" s="397"/>
    </row>
    <row r="3515" spans="1:1" x14ac:dyDescent="0.2">
      <c r="A3515" s="397"/>
    </row>
    <row r="3516" spans="1:1" x14ac:dyDescent="0.2">
      <c r="A3516" s="397"/>
    </row>
    <row r="3517" spans="1:1" x14ac:dyDescent="0.2">
      <c r="A3517" s="397"/>
    </row>
    <row r="3518" spans="1:1" x14ac:dyDescent="0.2">
      <c r="A3518" s="397"/>
    </row>
    <row r="3519" spans="1:1" x14ac:dyDescent="0.2">
      <c r="A3519" s="397"/>
    </row>
    <row r="3520" spans="1:1" x14ac:dyDescent="0.2">
      <c r="A3520" s="397"/>
    </row>
    <row r="3521" spans="1:1" x14ac:dyDescent="0.2">
      <c r="A3521" s="397"/>
    </row>
    <row r="3522" spans="1:1" x14ac:dyDescent="0.2">
      <c r="A3522" s="397"/>
    </row>
    <row r="3523" spans="1:1" x14ac:dyDescent="0.2">
      <c r="A3523" s="397"/>
    </row>
    <row r="3524" spans="1:1" x14ac:dyDescent="0.2">
      <c r="A3524" s="397"/>
    </row>
    <row r="3525" spans="1:1" x14ac:dyDescent="0.2">
      <c r="A3525" s="397"/>
    </row>
    <row r="3526" spans="1:1" x14ac:dyDescent="0.2">
      <c r="A3526" s="397"/>
    </row>
    <row r="3527" spans="1:1" x14ac:dyDescent="0.2">
      <c r="A3527" s="397"/>
    </row>
    <row r="3528" spans="1:1" x14ac:dyDescent="0.2">
      <c r="A3528" s="397"/>
    </row>
    <row r="3529" spans="1:1" x14ac:dyDescent="0.2">
      <c r="A3529" s="397"/>
    </row>
    <row r="3530" spans="1:1" x14ac:dyDescent="0.2">
      <c r="A3530" s="397"/>
    </row>
    <row r="3531" spans="1:1" x14ac:dyDescent="0.2">
      <c r="A3531" s="397"/>
    </row>
    <row r="3532" spans="1:1" x14ac:dyDescent="0.2">
      <c r="A3532" s="397"/>
    </row>
    <row r="3533" spans="1:1" x14ac:dyDescent="0.2">
      <c r="A3533" s="397"/>
    </row>
    <row r="3534" spans="1:1" x14ac:dyDescent="0.2">
      <c r="A3534" s="397"/>
    </row>
    <row r="3535" spans="1:1" x14ac:dyDescent="0.2">
      <c r="A3535" s="397"/>
    </row>
    <row r="3536" spans="1:1" x14ac:dyDescent="0.2">
      <c r="A3536" s="397"/>
    </row>
    <row r="3537" spans="1:1" x14ac:dyDescent="0.2">
      <c r="A3537" s="397"/>
    </row>
    <row r="3538" spans="1:1" x14ac:dyDescent="0.2">
      <c r="A3538" s="397"/>
    </row>
    <row r="3539" spans="1:1" x14ac:dyDescent="0.2">
      <c r="A3539" s="397"/>
    </row>
    <row r="3540" spans="1:1" x14ac:dyDescent="0.2">
      <c r="A3540" s="397"/>
    </row>
    <row r="3541" spans="1:1" x14ac:dyDescent="0.2">
      <c r="A3541" s="397"/>
    </row>
    <row r="3542" spans="1:1" x14ac:dyDescent="0.2">
      <c r="A3542" s="397"/>
    </row>
    <row r="3543" spans="1:1" x14ac:dyDescent="0.2">
      <c r="A3543" s="397"/>
    </row>
    <row r="3544" spans="1:1" x14ac:dyDescent="0.2">
      <c r="A3544" s="397"/>
    </row>
    <row r="3545" spans="1:1" x14ac:dyDescent="0.2">
      <c r="A3545" s="397"/>
    </row>
    <row r="3546" spans="1:1" x14ac:dyDescent="0.2">
      <c r="A3546" s="397"/>
    </row>
    <row r="3547" spans="1:1" x14ac:dyDescent="0.2">
      <c r="A3547" s="397"/>
    </row>
    <row r="3548" spans="1:1" x14ac:dyDescent="0.2">
      <c r="A3548" s="397"/>
    </row>
    <row r="3549" spans="1:1" x14ac:dyDescent="0.2">
      <c r="A3549" s="397"/>
    </row>
    <row r="3550" spans="1:1" x14ac:dyDescent="0.2">
      <c r="A3550" s="397"/>
    </row>
    <row r="3551" spans="1:1" x14ac:dyDescent="0.2">
      <c r="A3551" s="397"/>
    </row>
    <row r="3552" spans="1:1" x14ac:dyDescent="0.2">
      <c r="A3552" s="397"/>
    </row>
    <row r="3553" spans="1:1" x14ac:dyDescent="0.2">
      <c r="A3553" s="397"/>
    </row>
    <row r="3554" spans="1:1" x14ac:dyDescent="0.2">
      <c r="A3554" s="397"/>
    </row>
    <row r="3555" spans="1:1" x14ac:dyDescent="0.2">
      <c r="A3555" s="397"/>
    </row>
    <row r="3556" spans="1:1" x14ac:dyDescent="0.2">
      <c r="A3556" s="397"/>
    </row>
    <row r="3557" spans="1:1" x14ac:dyDescent="0.2">
      <c r="A3557" s="397"/>
    </row>
    <row r="3558" spans="1:1" x14ac:dyDescent="0.2">
      <c r="A3558" s="397"/>
    </row>
    <row r="3559" spans="1:1" x14ac:dyDescent="0.2">
      <c r="A3559" s="397"/>
    </row>
    <row r="3560" spans="1:1" x14ac:dyDescent="0.2">
      <c r="A3560" s="397"/>
    </row>
    <row r="3561" spans="1:1" x14ac:dyDescent="0.2">
      <c r="A3561" s="397"/>
    </row>
    <row r="3562" spans="1:1" x14ac:dyDescent="0.2">
      <c r="A3562" s="397"/>
    </row>
    <row r="3563" spans="1:1" x14ac:dyDescent="0.2">
      <c r="A3563" s="397"/>
    </row>
    <row r="3564" spans="1:1" x14ac:dyDescent="0.2">
      <c r="A3564" s="397"/>
    </row>
    <row r="3565" spans="1:1" x14ac:dyDescent="0.2">
      <c r="A3565" s="397"/>
    </row>
    <row r="3566" spans="1:1" x14ac:dyDescent="0.2">
      <c r="A3566" s="397"/>
    </row>
    <row r="3567" spans="1:1" x14ac:dyDescent="0.2">
      <c r="A3567" s="397"/>
    </row>
    <row r="3568" spans="1:1" x14ac:dyDescent="0.2">
      <c r="A3568" s="397"/>
    </row>
    <row r="3569" spans="1:1" x14ac:dyDescent="0.2">
      <c r="A3569" s="397"/>
    </row>
    <row r="3570" spans="1:1" x14ac:dyDescent="0.2">
      <c r="A3570" s="397"/>
    </row>
    <row r="3571" spans="1:1" x14ac:dyDescent="0.2">
      <c r="A3571" s="397"/>
    </row>
    <row r="3572" spans="1:1" x14ac:dyDescent="0.2">
      <c r="A3572" s="397"/>
    </row>
    <row r="3573" spans="1:1" x14ac:dyDescent="0.2">
      <c r="A3573" s="397"/>
    </row>
    <row r="3574" spans="1:1" x14ac:dyDescent="0.2">
      <c r="A3574" s="397"/>
    </row>
    <row r="3575" spans="1:1" x14ac:dyDescent="0.2">
      <c r="A3575" s="397"/>
    </row>
    <row r="3576" spans="1:1" x14ac:dyDescent="0.2">
      <c r="A3576" s="397"/>
    </row>
    <row r="3577" spans="1:1" x14ac:dyDescent="0.2">
      <c r="A3577" s="397"/>
    </row>
    <row r="3578" spans="1:1" x14ac:dyDescent="0.2">
      <c r="A3578" s="397"/>
    </row>
    <row r="3579" spans="1:1" x14ac:dyDescent="0.2">
      <c r="A3579" s="397"/>
    </row>
    <row r="3580" spans="1:1" x14ac:dyDescent="0.2">
      <c r="A3580" s="397"/>
    </row>
    <row r="3581" spans="1:1" x14ac:dyDescent="0.2">
      <c r="A3581" s="397"/>
    </row>
    <row r="3582" spans="1:1" x14ac:dyDescent="0.2">
      <c r="A3582" s="397"/>
    </row>
    <row r="3583" spans="1:1" x14ac:dyDescent="0.2">
      <c r="A3583" s="397"/>
    </row>
    <row r="3584" spans="1:1" x14ac:dyDescent="0.2">
      <c r="A3584" s="397"/>
    </row>
    <row r="3585" spans="1:1" x14ac:dyDescent="0.2">
      <c r="A3585" s="397"/>
    </row>
    <row r="3586" spans="1:1" x14ac:dyDescent="0.2">
      <c r="A3586" s="397"/>
    </row>
    <row r="3587" spans="1:1" x14ac:dyDescent="0.2">
      <c r="A3587" s="397"/>
    </row>
    <row r="3588" spans="1:1" x14ac:dyDescent="0.2">
      <c r="A3588" s="397"/>
    </row>
    <row r="3589" spans="1:1" x14ac:dyDescent="0.2">
      <c r="A3589" s="397"/>
    </row>
    <row r="3590" spans="1:1" x14ac:dyDescent="0.2">
      <c r="A3590" s="397"/>
    </row>
    <row r="3591" spans="1:1" x14ac:dyDescent="0.2">
      <c r="A3591" s="397"/>
    </row>
    <row r="3592" spans="1:1" x14ac:dyDescent="0.2">
      <c r="A3592" s="397"/>
    </row>
    <row r="3593" spans="1:1" x14ac:dyDescent="0.2">
      <c r="A3593" s="397"/>
    </row>
    <row r="3594" spans="1:1" x14ac:dyDescent="0.2">
      <c r="A3594" s="397"/>
    </row>
    <row r="3595" spans="1:1" x14ac:dyDescent="0.2">
      <c r="A3595" s="397"/>
    </row>
    <row r="3596" spans="1:1" x14ac:dyDescent="0.2">
      <c r="A3596" s="397"/>
    </row>
    <row r="3597" spans="1:1" x14ac:dyDescent="0.2">
      <c r="A3597" s="397"/>
    </row>
    <row r="3598" spans="1:1" x14ac:dyDescent="0.2">
      <c r="A3598" s="397"/>
    </row>
    <row r="3599" spans="1:1" x14ac:dyDescent="0.2">
      <c r="A3599" s="397"/>
    </row>
    <row r="3600" spans="1:1" x14ac:dyDescent="0.2">
      <c r="A3600" s="397"/>
    </row>
    <row r="3601" spans="1:1" x14ac:dyDescent="0.2">
      <c r="A3601" s="397"/>
    </row>
    <row r="3602" spans="1:1" x14ac:dyDescent="0.2">
      <c r="A3602" s="397"/>
    </row>
    <row r="3603" spans="1:1" x14ac:dyDescent="0.2">
      <c r="A3603" s="397"/>
    </row>
    <row r="3604" spans="1:1" x14ac:dyDescent="0.2">
      <c r="A3604" s="397"/>
    </row>
    <row r="3605" spans="1:1" x14ac:dyDescent="0.2">
      <c r="A3605" s="397"/>
    </row>
    <row r="3606" spans="1:1" x14ac:dyDescent="0.2">
      <c r="A3606" s="397"/>
    </row>
    <row r="3607" spans="1:1" x14ac:dyDescent="0.2">
      <c r="A3607" s="397"/>
    </row>
    <row r="3608" spans="1:1" x14ac:dyDescent="0.2">
      <c r="A3608" s="397"/>
    </row>
    <row r="3609" spans="1:1" x14ac:dyDescent="0.2">
      <c r="A3609" s="397"/>
    </row>
    <row r="3610" spans="1:1" x14ac:dyDescent="0.2">
      <c r="A3610" s="397"/>
    </row>
    <row r="3611" spans="1:1" x14ac:dyDescent="0.2">
      <c r="A3611" s="397"/>
    </row>
    <row r="3612" spans="1:1" x14ac:dyDescent="0.2">
      <c r="A3612" s="397"/>
    </row>
    <row r="3613" spans="1:1" x14ac:dyDescent="0.2">
      <c r="A3613" s="397"/>
    </row>
    <row r="3614" spans="1:1" x14ac:dyDescent="0.2">
      <c r="A3614" s="397"/>
    </row>
    <row r="3615" spans="1:1" x14ac:dyDescent="0.2">
      <c r="A3615" s="397"/>
    </row>
    <row r="3616" spans="1:1" x14ac:dyDescent="0.2">
      <c r="A3616" s="397"/>
    </row>
    <row r="3617" spans="1:1" x14ac:dyDescent="0.2">
      <c r="A3617" s="397"/>
    </row>
    <row r="3618" spans="1:1" x14ac:dyDescent="0.2">
      <c r="A3618" s="397"/>
    </row>
    <row r="3619" spans="1:1" x14ac:dyDescent="0.2">
      <c r="A3619" s="397"/>
    </row>
    <row r="3620" spans="1:1" x14ac:dyDescent="0.2">
      <c r="A3620" s="397"/>
    </row>
    <row r="3621" spans="1:1" x14ac:dyDescent="0.2">
      <c r="A3621" s="397"/>
    </row>
    <row r="3622" spans="1:1" x14ac:dyDescent="0.2">
      <c r="A3622" s="397"/>
    </row>
    <row r="3623" spans="1:1" x14ac:dyDescent="0.2">
      <c r="A3623" s="397"/>
    </row>
    <row r="3624" spans="1:1" x14ac:dyDescent="0.2">
      <c r="A3624" s="397"/>
    </row>
    <row r="3625" spans="1:1" x14ac:dyDescent="0.2">
      <c r="A3625" s="397"/>
    </row>
    <row r="3626" spans="1:1" x14ac:dyDescent="0.2">
      <c r="A3626" s="397"/>
    </row>
    <row r="3627" spans="1:1" x14ac:dyDescent="0.2">
      <c r="A3627" s="397"/>
    </row>
    <row r="3628" spans="1:1" x14ac:dyDescent="0.2">
      <c r="A3628" s="397"/>
    </row>
    <row r="3629" spans="1:1" x14ac:dyDescent="0.2">
      <c r="A3629" s="397"/>
    </row>
    <row r="3630" spans="1:1" x14ac:dyDescent="0.2">
      <c r="A3630" s="397"/>
    </row>
    <row r="3631" spans="1:1" x14ac:dyDescent="0.2">
      <c r="A3631" s="397"/>
    </row>
    <row r="3632" spans="1:1" x14ac:dyDescent="0.2">
      <c r="A3632" s="397"/>
    </row>
    <row r="3633" spans="1:1" x14ac:dyDescent="0.2">
      <c r="A3633" s="397"/>
    </row>
    <row r="3634" spans="1:1" x14ac:dyDescent="0.2">
      <c r="A3634" s="397"/>
    </row>
    <row r="3635" spans="1:1" x14ac:dyDescent="0.2">
      <c r="A3635" s="397"/>
    </row>
    <row r="3636" spans="1:1" x14ac:dyDescent="0.2">
      <c r="A3636" s="397"/>
    </row>
    <row r="3637" spans="1:1" x14ac:dyDescent="0.2">
      <c r="A3637" s="397"/>
    </row>
    <row r="3638" spans="1:1" x14ac:dyDescent="0.2">
      <c r="A3638" s="397"/>
    </row>
    <row r="3639" spans="1:1" x14ac:dyDescent="0.2">
      <c r="A3639" s="397"/>
    </row>
    <row r="3640" spans="1:1" x14ac:dyDescent="0.2">
      <c r="A3640" s="397"/>
    </row>
    <row r="3641" spans="1:1" x14ac:dyDescent="0.2">
      <c r="A3641" s="397"/>
    </row>
    <row r="3642" spans="1:1" x14ac:dyDescent="0.2">
      <c r="A3642" s="397"/>
    </row>
    <row r="3643" spans="1:1" x14ac:dyDescent="0.2">
      <c r="A3643" s="397"/>
    </row>
    <row r="3644" spans="1:1" x14ac:dyDescent="0.2">
      <c r="A3644" s="397"/>
    </row>
    <row r="3645" spans="1:1" x14ac:dyDescent="0.2">
      <c r="A3645" s="397"/>
    </row>
    <row r="3646" spans="1:1" x14ac:dyDescent="0.2">
      <c r="A3646" s="397"/>
    </row>
    <row r="3647" spans="1:1" x14ac:dyDescent="0.2">
      <c r="A3647" s="397"/>
    </row>
    <row r="3648" spans="1:1" x14ac:dyDescent="0.2">
      <c r="A3648" s="397"/>
    </row>
    <row r="3649" spans="1:1" x14ac:dyDescent="0.2">
      <c r="A3649" s="397"/>
    </row>
    <row r="3650" spans="1:1" x14ac:dyDescent="0.2">
      <c r="A3650" s="397"/>
    </row>
    <row r="3651" spans="1:1" x14ac:dyDescent="0.2">
      <c r="A3651" s="397"/>
    </row>
    <row r="3652" spans="1:1" x14ac:dyDescent="0.2">
      <c r="A3652" s="397"/>
    </row>
    <row r="3653" spans="1:1" x14ac:dyDescent="0.2">
      <c r="A3653" s="397"/>
    </row>
    <row r="3654" spans="1:1" x14ac:dyDescent="0.2">
      <c r="A3654" s="397"/>
    </row>
    <row r="3655" spans="1:1" x14ac:dyDescent="0.2">
      <c r="A3655" s="397"/>
    </row>
    <row r="3656" spans="1:1" x14ac:dyDescent="0.2">
      <c r="A3656" s="397"/>
    </row>
    <row r="3657" spans="1:1" x14ac:dyDescent="0.2">
      <c r="A3657" s="397"/>
    </row>
    <row r="3658" spans="1:1" x14ac:dyDescent="0.2">
      <c r="A3658" s="397"/>
    </row>
    <row r="3659" spans="1:1" x14ac:dyDescent="0.2">
      <c r="A3659" s="397"/>
    </row>
    <row r="3660" spans="1:1" x14ac:dyDescent="0.2">
      <c r="A3660" s="397"/>
    </row>
    <row r="3661" spans="1:1" x14ac:dyDescent="0.2">
      <c r="A3661" s="397"/>
    </row>
    <row r="3662" spans="1:1" x14ac:dyDescent="0.2">
      <c r="A3662" s="397"/>
    </row>
    <row r="3663" spans="1:1" x14ac:dyDescent="0.2">
      <c r="A3663" s="397"/>
    </row>
    <row r="3664" spans="1:1" x14ac:dyDescent="0.2">
      <c r="A3664" s="397"/>
    </row>
    <row r="3665" spans="1:1" x14ac:dyDescent="0.2">
      <c r="A3665" s="397"/>
    </row>
    <row r="3666" spans="1:1" x14ac:dyDescent="0.2">
      <c r="A3666" s="397"/>
    </row>
    <row r="3667" spans="1:1" x14ac:dyDescent="0.2">
      <c r="A3667" s="397"/>
    </row>
    <row r="3668" spans="1:1" x14ac:dyDescent="0.2">
      <c r="A3668" s="397"/>
    </row>
    <row r="3669" spans="1:1" x14ac:dyDescent="0.2">
      <c r="A3669" s="397"/>
    </row>
    <row r="3670" spans="1:1" x14ac:dyDescent="0.2">
      <c r="A3670" s="397"/>
    </row>
    <row r="3671" spans="1:1" x14ac:dyDescent="0.2">
      <c r="A3671" s="397"/>
    </row>
    <row r="3672" spans="1:1" x14ac:dyDescent="0.2">
      <c r="A3672" s="397"/>
    </row>
    <row r="3673" spans="1:1" x14ac:dyDescent="0.2">
      <c r="A3673" s="397"/>
    </row>
    <row r="3674" spans="1:1" x14ac:dyDescent="0.2">
      <c r="A3674" s="397"/>
    </row>
    <row r="3675" spans="1:1" x14ac:dyDescent="0.2">
      <c r="A3675" s="397"/>
    </row>
    <row r="3676" spans="1:1" x14ac:dyDescent="0.2">
      <c r="A3676" s="397"/>
    </row>
    <row r="3677" spans="1:1" x14ac:dyDescent="0.2">
      <c r="A3677" s="397"/>
    </row>
    <row r="3678" spans="1:1" x14ac:dyDescent="0.2">
      <c r="A3678" s="397"/>
    </row>
    <row r="3679" spans="1:1" x14ac:dyDescent="0.2">
      <c r="A3679" s="397"/>
    </row>
    <row r="3680" spans="1:1" x14ac:dyDescent="0.2">
      <c r="A3680" s="397"/>
    </row>
    <row r="3681" spans="1:1" x14ac:dyDescent="0.2">
      <c r="A3681" s="397"/>
    </row>
    <row r="3682" spans="1:1" x14ac:dyDescent="0.2">
      <c r="A3682" s="397"/>
    </row>
    <row r="3683" spans="1:1" x14ac:dyDescent="0.2">
      <c r="A3683" s="397"/>
    </row>
    <row r="3684" spans="1:1" x14ac:dyDescent="0.2">
      <c r="A3684" s="397"/>
    </row>
    <row r="3685" spans="1:1" x14ac:dyDescent="0.2">
      <c r="A3685" s="397"/>
    </row>
    <row r="3686" spans="1:1" x14ac:dyDescent="0.2">
      <c r="A3686" s="397"/>
    </row>
    <row r="3687" spans="1:1" x14ac:dyDescent="0.2">
      <c r="A3687" s="397"/>
    </row>
    <row r="3688" spans="1:1" x14ac:dyDescent="0.2">
      <c r="A3688" s="397"/>
    </row>
    <row r="3689" spans="1:1" x14ac:dyDescent="0.2">
      <c r="A3689" s="397"/>
    </row>
    <row r="3690" spans="1:1" x14ac:dyDescent="0.2">
      <c r="A3690" s="397"/>
    </row>
    <row r="3691" spans="1:1" x14ac:dyDescent="0.2">
      <c r="A3691" s="397"/>
    </row>
    <row r="3692" spans="1:1" x14ac:dyDescent="0.2">
      <c r="A3692" s="397"/>
    </row>
    <row r="3693" spans="1:1" x14ac:dyDescent="0.2">
      <c r="A3693" s="397"/>
    </row>
    <row r="3694" spans="1:1" x14ac:dyDescent="0.2">
      <c r="A3694" s="397"/>
    </row>
    <row r="3695" spans="1:1" x14ac:dyDescent="0.2">
      <c r="A3695" s="397"/>
    </row>
    <row r="3696" spans="1:1" x14ac:dyDescent="0.2">
      <c r="A3696" s="397"/>
    </row>
    <row r="3697" spans="1:1" x14ac:dyDescent="0.2">
      <c r="A3697" s="397"/>
    </row>
    <row r="3698" spans="1:1" x14ac:dyDescent="0.2">
      <c r="A3698" s="397"/>
    </row>
    <row r="3699" spans="1:1" x14ac:dyDescent="0.2">
      <c r="A3699" s="397"/>
    </row>
    <row r="3700" spans="1:1" x14ac:dyDescent="0.2">
      <c r="A3700" s="397"/>
    </row>
    <row r="3701" spans="1:1" x14ac:dyDescent="0.2">
      <c r="A3701" s="397"/>
    </row>
    <row r="3702" spans="1:1" x14ac:dyDescent="0.2">
      <c r="A3702" s="397"/>
    </row>
    <row r="3703" spans="1:1" x14ac:dyDescent="0.2">
      <c r="A3703" s="397"/>
    </row>
    <row r="3704" spans="1:1" x14ac:dyDescent="0.2">
      <c r="A3704" s="397"/>
    </row>
    <row r="3705" spans="1:1" x14ac:dyDescent="0.2">
      <c r="A3705" s="397"/>
    </row>
    <row r="3706" spans="1:1" x14ac:dyDescent="0.2">
      <c r="A3706" s="397"/>
    </row>
    <row r="3707" spans="1:1" x14ac:dyDescent="0.2">
      <c r="A3707" s="397"/>
    </row>
    <row r="3708" spans="1:1" x14ac:dyDescent="0.2">
      <c r="A3708" s="397"/>
    </row>
    <row r="3709" spans="1:1" x14ac:dyDescent="0.2">
      <c r="A3709" s="397"/>
    </row>
    <row r="3710" spans="1:1" x14ac:dyDescent="0.2">
      <c r="A3710" s="397"/>
    </row>
    <row r="3711" spans="1:1" x14ac:dyDescent="0.2">
      <c r="A3711" s="397"/>
    </row>
    <row r="3712" spans="1:1" x14ac:dyDescent="0.2">
      <c r="A3712" s="397"/>
    </row>
    <row r="3713" spans="1:1" x14ac:dyDescent="0.2">
      <c r="A3713" s="397"/>
    </row>
    <row r="3714" spans="1:1" x14ac:dyDescent="0.2">
      <c r="A3714" s="397"/>
    </row>
    <row r="3715" spans="1:1" x14ac:dyDescent="0.2">
      <c r="A3715" s="397"/>
    </row>
    <row r="3716" spans="1:1" x14ac:dyDescent="0.2">
      <c r="A3716" s="397"/>
    </row>
    <row r="3717" spans="1:1" x14ac:dyDescent="0.2">
      <c r="A3717" s="397"/>
    </row>
    <row r="3718" spans="1:1" x14ac:dyDescent="0.2">
      <c r="A3718" s="397"/>
    </row>
    <row r="3719" spans="1:1" x14ac:dyDescent="0.2">
      <c r="A3719" s="397"/>
    </row>
    <row r="3720" spans="1:1" x14ac:dyDescent="0.2">
      <c r="A3720" s="397"/>
    </row>
    <row r="3721" spans="1:1" x14ac:dyDescent="0.2">
      <c r="A3721" s="397"/>
    </row>
    <row r="3722" spans="1:1" x14ac:dyDescent="0.2">
      <c r="A3722" s="397"/>
    </row>
    <row r="3723" spans="1:1" x14ac:dyDescent="0.2">
      <c r="A3723" s="397"/>
    </row>
    <row r="3724" spans="1:1" x14ac:dyDescent="0.2">
      <c r="A3724" s="397"/>
    </row>
    <row r="3725" spans="1:1" x14ac:dyDescent="0.2">
      <c r="A3725" s="397"/>
    </row>
    <row r="3726" spans="1:1" x14ac:dyDescent="0.2">
      <c r="A3726" s="397"/>
    </row>
    <row r="3727" spans="1:1" x14ac:dyDescent="0.2">
      <c r="A3727" s="397"/>
    </row>
    <row r="3728" spans="1:1" x14ac:dyDescent="0.2">
      <c r="A3728" s="397"/>
    </row>
    <row r="3729" spans="1:1" x14ac:dyDescent="0.2">
      <c r="A3729" s="397"/>
    </row>
    <row r="3730" spans="1:1" x14ac:dyDescent="0.2">
      <c r="A3730" s="397"/>
    </row>
    <row r="3731" spans="1:1" x14ac:dyDescent="0.2">
      <c r="A3731" s="397"/>
    </row>
    <row r="3732" spans="1:1" x14ac:dyDescent="0.2">
      <c r="A3732" s="397"/>
    </row>
    <row r="3733" spans="1:1" x14ac:dyDescent="0.2">
      <c r="A3733" s="397"/>
    </row>
    <row r="3734" spans="1:1" x14ac:dyDescent="0.2">
      <c r="A3734" s="397"/>
    </row>
    <row r="3735" spans="1:1" x14ac:dyDescent="0.2">
      <c r="A3735" s="397"/>
    </row>
    <row r="3736" spans="1:1" x14ac:dyDescent="0.2">
      <c r="A3736" s="397"/>
    </row>
    <row r="3737" spans="1:1" x14ac:dyDescent="0.2">
      <c r="A3737" s="397"/>
    </row>
    <row r="3738" spans="1:1" x14ac:dyDescent="0.2">
      <c r="A3738" s="397"/>
    </row>
    <row r="3739" spans="1:1" x14ac:dyDescent="0.2">
      <c r="A3739" s="397"/>
    </row>
    <row r="3740" spans="1:1" x14ac:dyDescent="0.2">
      <c r="A3740" s="397"/>
    </row>
    <row r="3741" spans="1:1" x14ac:dyDescent="0.2">
      <c r="A3741" s="397"/>
    </row>
    <row r="3742" spans="1:1" x14ac:dyDescent="0.2">
      <c r="A3742" s="397"/>
    </row>
    <row r="3743" spans="1:1" x14ac:dyDescent="0.2">
      <c r="A3743" s="397"/>
    </row>
    <row r="3744" spans="1:1" x14ac:dyDescent="0.2">
      <c r="A3744" s="397"/>
    </row>
    <row r="3745" spans="1:1" x14ac:dyDescent="0.2">
      <c r="A3745" s="397"/>
    </row>
    <row r="3746" spans="1:1" x14ac:dyDescent="0.2">
      <c r="A3746" s="397"/>
    </row>
    <row r="3747" spans="1:1" x14ac:dyDescent="0.2">
      <c r="A3747" s="397"/>
    </row>
    <row r="3748" spans="1:1" x14ac:dyDescent="0.2">
      <c r="A3748" s="397"/>
    </row>
    <row r="3749" spans="1:1" x14ac:dyDescent="0.2">
      <c r="A3749" s="397"/>
    </row>
    <row r="3750" spans="1:1" x14ac:dyDescent="0.2">
      <c r="A3750" s="397"/>
    </row>
    <row r="3751" spans="1:1" x14ac:dyDescent="0.2">
      <c r="A3751" s="397"/>
    </row>
    <row r="3752" spans="1:1" x14ac:dyDescent="0.2">
      <c r="A3752" s="397"/>
    </row>
    <row r="3753" spans="1:1" x14ac:dyDescent="0.2">
      <c r="A3753" s="397"/>
    </row>
    <row r="3754" spans="1:1" x14ac:dyDescent="0.2">
      <c r="A3754" s="397"/>
    </row>
    <row r="3755" spans="1:1" x14ac:dyDescent="0.2">
      <c r="A3755" s="397"/>
    </row>
    <row r="3756" spans="1:1" x14ac:dyDescent="0.2">
      <c r="A3756" s="397"/>
    </row>
    <row r="3757" spans="1:1" x14ac:dyDescent="0.2">
      <c r="A3757" s="397"/>
    </row>
    <row r="3758" spans="1:1" x14ac:dyDescent="0.2">
      <c r="A3758" s="397"/>
    </row>
    <row r="3759" spans="1:1" x14ac:dyDescent="0.2">
      <c r="A3759" s="397"/>
    </row>
    <row r="3760" spans="1:1" x14ac:dyDescent="0.2">
      <c r="A3760" s="397"/>
    </row>
    <row r="3761" spans="1:1" x14ac:dyDescent="0.2">
      <c r="A3761" s="397"/>
    </row>
    <row r="3762" spans="1:1" x14ac:dyDescent="0.2">
      <c r="A3762" s="397"/>
    </row>
    <row r="3763" spans="1:1" x14ac:dyDescent="0.2">
      <c r="A3763" s="397"/>
    </row>
    <row r="3764" spans="1:1" x14ac:dyDescent="0.2">
      <c r="A3764" s="397"/>
    </row>
    <row r="3765" spans="1:1" x14ac:dyDescent="0.2">
      <c r="A3765" s="397"/>
    </row>
    <row r="3766" spans="1:1" x14ac:dyDescent="0.2">
      <c r="A3766" s="397"/>
    </row>
    <row r="3767" spans="1:1" x14ac:dyDescent="0.2">
      <c r="A3767" s="397"/>
    </row>
    <row r="3768" spans="1:1" x14ac:dyDescent="0.2">
      <c r="A3768" s="397"/>
    </row>
    <row r="3769" spans="1:1" x14ac:dyDescent="0.2">
      <c r="A3769" s="397"/>
    </row>
    <row r="3770" spans="1:1" x14ac:dyDescent="0.2">
      <c r="A3770" s="397"/>
    </row>
    <row r="3771" spans="1:1" x14ac:dyDescent="0.2">
      <c r="A3771" s="397"/>
    </row>
    <row r="3772" spans="1:1" x14ac:dyDescent="0.2">
      <c r="A3772" s="397"/>
    </row>
    <row r="3773" spans="1:1" x14ac:dyDescent="0.2">
      <c r="A3773" s="397"/>
    </row>
    <row r="3774" spans="1:1" x14ac:dyDescent="0.2">
      <c r="A3774" s="397"/>
    </row>
    <row r="3775" spans="1:1" x14ac:dyDescent="0.2">
      <c r="A3775" s="397"/>
    </row>
    <row r="3776" spans="1:1" x14ac:dyDescent="0.2">
      <c r="A3776" s="397"/>
    </row>
    <row r="3777" spans="1:1" x14ac:dyDescent="0.2">
      <c r="A3777" s="397"/>
    </row>
    <row r="3778" spans="1:1" x14ac:dyDescent="0.2">
      <c r="A3778" s="397"/>
    </row>
    <row r="3779" spans="1:1" x14ac:dyDescent="0.2">
      <c r="A3779" s="397"/>
    </row>
    <row r="3780" spans="1:1" x14ac:dyDescent="0.2">
      <c r="A3780" s="397"/>
    </row>
    <row r="3781" spans="1:1" x14ac:dyDescent="0.2">
      <c r="A3781" s="397"/>
    </row>
    <row r="3782" spans="1:1" x14ac:dyDescent="0.2">
      <c r="A3782" s="397"/>
    </row>
    <row r="3783" spans="1:1" x14ac:dyDescent="0.2">
      <c r="A3783" s="397"/>
    </row>
    <row r="3784" spans="1:1" x14ac:dyDescent="0.2">
      <c r="A3784" s="397"/>
    </row>
    <row r="3785" spans="1:1" x14ac:dyDescent="0.2">
      <c r="A3785" s="397"/>
    </row>
    <row r="3786" spans="1:1" x14ac:dyDescent="0.2">
      <c r="A3786" s="397"/>
    </row>
    <row r="3787" spans="1:1" x14ac:dyDescent="0.2">
      <c r="A3787" s="397"/>
    </row>
    <row r="3788" spans="1:1" x14ac:dyDescent="0.2">
      <c r="A3788" s="397"/>
    </row>
    <row r="3789" spans="1:1" x14ac:dyDescent="0.2">
      <c r="A3789" s="397"/>
    </row>
    <row r="3790" spans="1:1" x14ac:dyDescent="0.2">
      <c r="A3790" s="397"/>
    </row>
    <row r="3791" spans="1:1" x14ac:dyDescent="0.2">
      <c r="A3791" s="397"/>
    </row>
    <row r="3792" spans="1:1" x14ac:dyDescent="0.2">
      <c r="A3792" s="397"/>
    </row>
    <row r="3793" spans="1:1" x14ac:dyDescent="0.2">
      <c r="A3793" s="397"/>
    </row>
    <row r="3794" spans="1:1" x14ac:dyDescent="0.2">
      <c r="A3794" s="397"/>
    </row>
    <row r="3795" spans="1:1" x14ac:dyDescent="0.2">
      <c r="A3795" s="397"/>
    </row>
    <row r="3796" spans="1:1" x14ac:dyDescent="0.2">
      <c r="A3796" s="397"/>
    </row>
    <row r="3797" spans="1:1" x14ac:dyDescent="0.2">
      <c r="A3797" s="397"/>
    </row>
    <row r="3798" spans="1:1" x14ac:dyDescent="0.2">
      <c r="A3798" s="397"/>
    </row>
    <row r="3799" spans="1:1" x14ac:dyDescent="0.2">
      <c r="A3799" s="397"/>
    </row>
    <row r="3800" spans="1:1" x14ac:dyDescent="0.2">
      <c r="A3800" s="397"/>
    </row>
    <row r="3801" spans="1:1" x14ac:dyDescent="0.2">
      <c r="A3801" s="397"/>
    </row>
    <row r="3802" spans="1:1" x14ac:dyDescent="0.2">
      <c r="A3802" s="397"/>
    </row>
    <row r="3803" spans="1:1" x14ac:dyDescent="0.2">
      <c r="A3803" s="397"/>
    </row>
    <row r="3804" spans="1:1" x14ac:dyDescent="0.2">
      <c r="A3804" s="397"/>
    </row>
    <row r="3805" spans="1:1" x14ac:dyDescent="0.2">
      <c r="A3805" s="397"/>
    </row>
    <row r="3806" spans="1:1" x14ac:dyDescent="0.2">
      <c r="A3806" s="397"/>
    </row>
    <row r="3807" spans="1:1" x14ac:dyDescent="0.2">
      <c r="A3807" s="397"/>
    </row>
    <row r="3808" spans="1:1" x14ac:dyDescent="0.2">
      <c r="A3808" s="397"/>
    </row>
    <row r="3809" spans="1:1" x14ac:dyDescent="0.2">
      <c r="A3809" s="397"/>
    </row>
    <row r="3810" spans="1:1" x14ac:dyDescent="0.2">
      <c r="A3810" s="397"/>
    </row>
    <row r="3811" spans="1:1" x14ac:dyDescent="0.2">
      <c r="A3811" s="397"/>
    </row>
    <row r="3812" spans="1:1" x14ac:dyDescent="0.2">
      <c r="A3812" s="397"/>
    </row>
    <row r="3813" spans="1:1" x14ac:dyDescent="0.2">
      <c r="A3813" s="397"/>
    </row>
    <row r="3814" spans="1:1" x14ac:dyDescent="0.2">
      <c r="A3814" s="397"/>
    </row>
    <row r="3815" spans="1:1" x14ac:dyDescent="0.2">
      <c r="A3815" s="397"/>
    </row>
    <row r="3816" spans="1:1" x14ac:dyDescent="0.2">
      <c r="A3816" s="397"/>
    </row>
    <row r="3817" spans="1:1" x14ac:dyDescent="0.2">
      <c r="A3817" s="397"/>
    </row>
    <row r="3818" spans="1:1" x14ac:dyDescent="0.2">
      <c r="A3818" s="397"/>
    </row>
    <row r="3819" spans="1:1" x14ac:dyDescent="0.2">
      <c r="A3819" s="397"/>
    </row>
    <row r="3820" spans="1:1" x14ac:dyDescent="0.2">
      <c r="A3820" s="397"/>
    </row>
    <row r="3821" spans="1:1" x14ac:dyDescent="0.2">
      <c r="A3821" s="397"/>
    </row>
    <row r="3822" spans="1:1" x14ac:dyDescent="0.2">
      <c r="A3822" s="397"/>
    </row>
    <row r="3823" spans="1:1" x14ac:dyDescent="0.2">
      <c r="A3823" s="397"/>
    </row>
    <row r="3824" spans="1:1" x14ac:dyDescent="0.2">
      <c r="A3824" s="397"/>
    </row>
    <row r="3825" spans="1:1" x14ac:dyDescent="0.2">
      <c r="A3825" s="397"/>
    </row>
    <row r="3826" spans="1:1" x14ac:dyDescent="0.2">
      <c r="A3826" s="397"/>
    </row>
    <row r="3827" spans="1:1" x14ac:dyDescent="0.2">
      <c r="A3827" s="397"/>
    </row>
    <row r="3828" spans="1:1" x14ac:dyDescent="0.2">
      <c r="A3828" s="397"/>
    </row>
    <row r="3829" spans="1:1" x14ac:dyDescent="0.2">
      <c r="A3829" s="397"/>
    </row>
    <row r="3830" spans="1:1" x14ac:dyDescent="0.2">
      <c r="A3830" s="397"/>
    </row>
    <row r="3831" spans="1:1" x14ac:dyDescent="0.2">
      <c r="A3831" s="397"/>
    </row>
    <row r="3832" spans="1:1" x14ac:dyDescent="0.2">
      <c r="A3832" s="397"/>
    </row>
    <row r="3833" spans="1:1" x14ac:dyDescent="0.2">
      <c r="A3833" s="397"/>
    </row>
    <row r="3834" spans="1:1" x14ac:dyDescent="0.2">
      <c r="A3834" s="397"/>
    </row>
    <row r="3835" spans="1:1" x14ac:dyDescent="0.2">
      <c r="A3835" s="397"/>
    </row>
    <row r="3836" spans="1:1" x14ac:dyDescent="0.2">
      <c r="A3836" s="397"/>
    </row>
    <row r="3837" spans="1:1" x14ac:dyDescent="0.2">
      <c r="A3837" s="397"/>
    </row>
    <row r="3838" spans="1:1" x14ac:dyDescent="0.2">
      <c r="A3838" s="397"/>
    </row>
    <row r="3839" spans="1:1" x14ac:dyDescent="0.2">
      <c r="A3839" s="397"/>
    </row>
    <row r="3840" spans="1:1" x14ac:dyDescent="0.2">
      <c r="A3840" s="397"/>
    </row>
    <row r="3841" spans="1:1" x14ac:dyDescent="0.2">
      <c r="A3841" s="397"/>
    </row>
    <row r="3842" spans="1:1" x14ac:dyDescent="0.2">
      <c r="A3842" s="397"/>
    </row>
    <row r="3843" spans="1:1" x14ac:dyDescent="0.2">
      <c r="A3843" s="397"/>
    </row>
    <row r="3844" spans="1:1" x14ac:dyDescent="0.2">
      <c r="A3844" s="397"/>
    </row>
    <row r="3845" spans="1:1" x14ac:dyDescent="0.2">
      <c r="A3845" s="397"/>
    </row>
    <row r="3846" spans="1:1" x14ac:dyDescent="0.2">
      <c r="A3846" s="397"/>
    </row>
    <row r="3847" spans="1:1" x14ac:dyDescent="0.2">
      <c r="A3847" s="397"/>
    </row>
    <row r="3848" spans="1:1" x14ac:dyDescent="0.2">
      <c r="A3848" s="397"/>
    </row>
    <row r="3849" spans="1:1" x14ac:dyDescent="0.2">
      <c r="A3849" s="397"/>
    </row>
    <row r="3850" spans="1:1" x14ac:dyDescent="0.2">
      <c r="A3850" s="397"/>
    </row>
    <row r="3851" spans="1:1" x14ac:dyDescent="0.2">
      <c r="A3851" s="397"/>
    </row>
    <row r="3852" spans="1:1" x14ac:dyDescent="0.2">
      <c r="A3852" s="397"/>
    </row>
    <row r="3853" spans="1:1" x14ac:dyDescent="0.2">
      <c r="A3853" s="397"/>
    </row>
    <row r="3854" spans="1:1" x14ac:dyDescent="0.2">
      <c r="A3854" s="397"/>
    </row>
    <row r="3855" spans="1:1" x14ac:dyDescent="0.2">
      <c r="A3855" s="397"/>
    </row>
    <row r="3856" spans="1:1" x14ac:dyDescent="0.2">
      <c r="A3856" s="397"/>
    </row>
    <row r="3857" spans="1:1" x14ac:dyDescent="0.2">
      <c r="A3857" s="397"/>
    </row>
    <row r="3858" spans="1:1" x14ac:dyDescent="0.2">
      <c r="A3858" s="397"/>
    </row>
  </sheetData>
  <sheetProtection algorithmName="SHA-512" hashValue="ROltou4VtDAPLgNflTgiePxOIV6JR09j3QC+9y0R82fZf7KWlPHvV0H48uAf2/on6Pq0pO2ya6F8oiW9HDwu4A==" saltValue="ywJw4LDPfLzXxcAK0SJh/g==" spinCount="100000" sheet="1" selectLockedCells="1"/>
  <mergeCells count="301">
    <mergeCell ref="B823:D823"/>
    <mergeCell ref="A826:D826"/>
    <mergeCell ref="B827:C827"/>
    <mergeCell ref="B828:C828"/>
    <mergeCell ref="D828:D829"/>
    <mergeCell ref="B837:D837"/>
    <mergeCell ref="B795:D795"/>
    <mergeCell ref="A798:D798"/>
    <mergeCell ref="B799:C799"/>
    <mergeCell ref="B800:C800"/>
    <mergeCell ref="D800:D801"/>
    <mergeCell ref="B809:D809"/>
    <mergeCell ref="A812:D812"/>
    <mergeCell ref="B813:C813"/>
    <mergeCell ref="B814:C814"/>
    <mergeCell ref="D814:D815"/>
    <mergeCell ref="B767:D767"/>
    <mergeCell ref="A770:D770"/>
    <mergeCell ref="B771:C771"/>
    <mergeCell ref="B772:C772"/>
    <mergeCell ref="D772:D773"/>
    <mergeCell ref="B781:D781"/>
    <mergeCell ref="A784:D784"/>
    <mergeCell ref="B785:C785"/>
    <mergeCell ref="B786:C786"/>
    <mergeCell ref="D786:D787"/>
    <mergeCell ref="B739:D739"/>
    <mergeCell ref="A742:D742"/>
    <mergeCell ref="B743:C743"/>
    <mergeCell ref="B744:C744"/>
    <mergeCell ref="D744:D745"/>
    <mergeCell ref="B753:D753"/>
    <mergeCell ref="A756:D756"/>
    <mergeCell ref="B757:C757"/>
    <mergeCell ref="B758:C758"/>
    <mergeCell ref="D758:D759"/>
    <mergeCell ref="B711:D711"/>
    <mergeCell ref="A714:D714"/>
    <mergeCell ref="B715:C715"/>
    <mergeCell ref="B716:C716"/>
    <mergeCell ref="D716:D717"/>
    <mergeCell ref="B725:D725"/>
    <mergeCell ref="A728:D728"/>
    <mergeCell ref="B729:C729"/>
    <mergeCell ref="B730:C730"/>
    <mergeCell ref="D730:D731"/>
    <mergeCell ref="B683:D683"/>
    <mergeCell ref="A686:D686"/>
    <mergeCell ref="B687:C687"/>
    <mergeCell ref="B688:C688"/>
    <mergeCell ref="D688:D689"/>
    <mergeCell ref="B697:D697"/>
    <mergeCell ref="A700:D700"/>
    <mergeCell ref="B701:C701"/>
    <mergeCell ref="B702:C702"/>
    <mergeCell ref="D702:D703"/>
    <mergeCell ref="B655:D655"/>
    <mergeCell ref="A658:D658"/>
    <mergeCell ref="B659:C659"/>
    <mergeCell ref="B660:C660"/>
    <mergeCell ref="D660:D661"/>
    <mergeCell ref="B669:D669"/>
    <mergeCell ref="A672:D672"/>
    <mergeCell ref="B673:C673"/>
    <mergeCell ref="B674:C674"/>
    <mergeCell ref="D674:D675"/>
    <mergeCell ref="B627:D627"/>
    <mergeCell ref="A630:D630"/>
    <mergeCell ref="B631:C631"/>
    <mergeCell ref="B632:C632"/>
    <mergeCell ref="D632:D633"/>
    <mergeCell ref="B641:D641"/>
    <mergeCell ref="A644:D644"/>
    <mergeCell ref="B645:C645"/>
    <mergeCell ref="B646:C646"/>
    <mergeCell ref="D646:D647"/>
    <mergeCell ref="B599:D599"/>
    <mergeCell ref="A602:D602"/>
    <mergeCell ref="B603:C603"/>
    <mergeCell ref="B604:C604"/>
    <mergeCell ref="D604:D605"/>
    <mergeCell ref="B613:D613"/>
    <mergeCell ref="A616:D616"/>
    <mergeCell ref="B617:C617"/>
    <mergeCell ref="B618:C618"/>
    <mergeCell ref="D618:D619"/>
    <mergeCell ref="B572:D572"/>
    <mergeCell ref="A575:D575"/>
    <mergeCell ref="B576:C576"/>
    <mergeCell ref="B577:C577"/>
    <mergeCell ref="D577:D578"/>
    <mergeCell ref="B586:D586"/>
    <mergeCell ref="A588:D588"/>
    <mergeCell ref="B589:C589"/>
    <mergeCell ref="B590:C590"/>
    <mergeCell ref="D590:D591"/>
    <mergeCell ref="B544:D544"/>
    <mergeCell ref="A547:D547"/>
    <mergeCell ref="B548:C548"/>
    <mergeCell ref="B549:C549"/>
    <mergeCell ref="D549:D550"/>
    <mergeCell ref="B558:D558"/>
    <mergeCell ref="A561:D561"/>
    <mergeCell ref="B562:C562"/>
    <mergeCell ref="B563:C563"/>
    <mergeCell ref="D563:D564"/>
    <mergeCell ref="B516:D516"/>
    <mergeCell ref="A519:D519"/>
    <mergeCell ref="B520:C520"/>
    <mergeCell ref="B521:C521"/>
    <mergeCell ref="D521:D522"/>
    <mergeCell ref="B530:D530"/>
    <mergeCell ref="A533:D533"/>
    <mergeCell ref="B534:C534"/>
    <mergeCell ref="B535:C535"/>
    <mergeCell ref="D535:D536"/>
    <mergeCell ref="B488:D488"/>
    <mergeCell ref="A491:D491"/>
    <mergeCell ref="B492:C492"/>
    <mergeCell ref="B493:C493"/>
    <mergeCell ref="D493:D494"/>
    <mergeCell ref="B502:D502"/>
    <mergeCell ref="A505:D505"/>
    <mergeCell ref="B506:C506"/>
    <mergeCell ref="B507:C507"/>
    <mergeCell ref="D507:D508"/>
    <mergeCell ref="B460:D460"/>
    <mergeCell ref="A463:D463"/>
    <mergeCell ref="B464:C464"/>
    <mergeCell ref="B465:C465"/>
    <mergeCell ref="D465:D466"/>
    <mergeCell ref="B474:D474"/>
    <mergeCell ref="A477:D477"/>
    <mergeCell ref="B478:C478"/>
    <mergeCell ref="B479:C479"/>
    <mergeCell ref="D479:D480"/>
    <mergeCell ref="B432:D432"/>
    <mergeCell ref="A435:D435"/>
    <mergeCell ref="B436:C436"/>
    <mergeCell ref="B437:C437"/>
    <mergeCell ref="D437:D438"/>
    <mergeCell ref="B446:D446"/>
    <mergeCell ref="A449:D449"/>
    <mergeCell ref="B450:C450"/>
    <mergeCell ref="B451:C451"/>
    <mergeCell ref="D451:D452"/>
    <mergeCell ref="B404:D404"/>
    <mergeCell ref="A407:D407"/>
    <mergeCell ref="B408:C408"/>
    <mergeCell ref="B409:C409"/>
    <mergeCell ref="D409:D410"/>
    <mergeCell ref="B418:D418"/>
    <mergeCell ref="A421:D421"/>
    <mergeCell ref="B422:C422"/>
    <mergeCell ref="B423:C423"/>
    <mergeCell ref="D423:D424"/>
    <mergeCell ref="B377:D377"/>
    <mergeCell ref="A380:D380"/>
    <mergeCell ref="B381:C381"/>
    <mergeCell ref="B382:C382"/>
    <mergeCell ref="D382:D383"/>
    <mergeCell ref="B391:D391"/>
    <mergeCell ref="A393:D393"/>
    <mergeCell ref="B394:C394"/>
    <mergeCell ref="B395:C395"/>
    <mergeCell ref="D395:D396"/>
    <mergeCell ref="B349:D349"/>
    <mergeCell ref="A352:D352"/>
    <mergeCell ref="B353:C353"/>
    <mergeCell ref="B354:C354"/>
    <mergeCell ref="D354:D355"/>
    <mergeCell ref="B363:D363"/>
    <mergeCell ref="A366:D366"/>
    <mergeCell ref="B367:C367"/>
    <mergeCell ref="B368:C368"/>
    <mergeCell ref="D368:D369"/>
    <mergeCell ref="A324:D324"/>
    <mergeCell ref="B325:C325"/>
    <mergeCell ref="B326:C326"/>
    <mergeCell ref="D326:D327"/>
    <mergeCell ref="B335:D335"/>
    <mergeCell ref="A338:D338"/>
    <mergeCell ref="B339:C339"/>
    <mergeCell ref="B340:C340"/>
    <mergeCell ref="D340:D341"/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</mergeCells>
  <phoneticPr fontId="42" type="noConversion"/>
  <dataValidations count="3"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 B326:C326 B340:C340 B354:C354 B368:C368 B382:C382 B395:C395 B409:C409 B423:C423 B437:C437 B451:C451 B465:C465 B479:C479 B493:C493 B507:C507 B521:C521 B535:C535 B549:C549 B563:C563 B577:C577 B590:C590 B604:C604 B618:C618 B632:C632 B646:C646 B660:C660 B674:C674 B688:C688 B702:C702 B716:C716 B730:C730 B744:C744 B758:C758 B772:C772 B786:C786 B800:C800 B814:C814 B828:C828" xr:uid="{00000000-0002-0000-1300-000000000000}">
      <formula1>$E$6:$E$8</formula1>
    </dataValidation>
    <dataValidation type="list" allowBlank="1" showInputMessage="1" showErrorMessage="1" sqref="D3" xr:uid="{00000000-0002-0000-1300-000001000000}">
      <formula1>$A$153:$A$181</formula1>
    </dataValidation>
    <dataValidation type="list" allowBlank="1" showInputMessage="1" showErrorMessage="1" sqref="D6:D11 D20:D25 D34:D39 D48:D53 D62:D67 D76:D81 D90:D95 D104:D109 D118:D123 D132:D137 D146:D151 D160:D165 D174:D179 D188:D193 D202:D207 D216:D221 D230:D235 D244:D249 D258:D263 D272:D277 D286:D291 D300:D305 D314:D319 D328:D333 D342:D347 D356:D361 D370:D375 D384:D389 D397:D402 D411:D416 D425:D430 D439:D444 D453:D458 D467:D472 D481:D486 D495:D500 D509:D514 D523:D528 D537:D542 D551:D556 D565:D570 D579:D584 D592:D597 D606:D611 D620:D625 D634:D639 D648:D653 D662:D667 D676:D681 D690:D695 D704:D709 D718:D723 D732:D737 D746:D751 D760:D765 D774:D779 D788:D793 D802:D807 D816:D821 D830:D835" xr:uid="{00000000-0002-0000-1300-000002000000}">
      <formula1>$A$900:$A$928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  <pageSetUpPr fitToPage="1"/>
  </sheetPr>
  <dimension ref="A1:L50"/>
  <sheetViews>
    <sheetView showGridLines="0" topLeftCell="A21" zoomScaleNormal="100" workbookViewId="0">
      <selection activeCell="C43" sqref="C43"/>
    </sheetView>
  </sheetViews>
  <sheetFormatPr defaultColWidth="9.140625" defaultRowHeight="15" x14ac:dyDescent="0.2"/>
  <cols>
    <col min="1" max="1" width="30.7109375" style="63" customWidth="1"/>
    <col min="2" max="4" width="12.7109375" style="63" customWidth="1"/>
    <col min="5" max="5" width="3.85546875" style="63" customWidth="1"/>
    <col min="6" max="6" width="2.5703125" style="63" customWidth="1"/>
    <col min="7" max="16384" width="9.140625" style="63"/>
  </cols>
  <sheetData>
    <row r="1" spans="1:7" ht="30" customHeight="1" x14ac:dyDescent="0.2">
      <c r="A1" s="502" t="s">
        <v>235</v>
      </c>
      <c r="B1" s="502"/>
      <c r="C1" s="502"/>
      <c r="D1" s="502"/>
    </row>
    <row r="2" spans="1:7" ht="30" customHeight="1" x14ac:dyDescent="0.2">
      <c r="A2" s="503" t="s">
        <v>236</v>
      </c>
      <c r="B2" s="503"/>
      <c r="C2" s="503"/>
      <c r="D2" s="503"/>
    </row>
    <row r="3" spans="1:7" ht="63" customHeight="1" x14ac:dyDescent="0.2">
      <c r="A3" s="508" t="s">
        <v>500</v>
      </c>
      <c r="B3" s="508"/>
      <c r="C3" s="508"/>
      <c r="D3" s="508"/>
      <c r="G3" s="110"/>
    </row>
    <row r="4" spans="1:7" ht="20.100000000000001" customHeight="1" x14ac:dyDescent="0.2">
      <c r="A4" s="111" t="s">
        <v>238</v>
      </c>
      <c r="B4" s="504" t="s">
        <v>239</v>
      </c>
      <c r="C4" s="505"/>
      <c r="D4" s="506"/>
      <c r="G4" s="110"/>
    </row>
    <row r="5" spans="1:7" s="94" customFormat="1" ht="30" customHeight="1" x14ac:dyDescent="0.2">
      <c r="A5" s="65" t="s">
        <v>240</v>
      </c>
      <c r="B5" s="112" t="s">
        <v>241</v>
      </c>
      <c r="C5" s="112" t="s">
        <v>242</v>
      </c>
      <c r="D5" s="65" t="s">
        <v>76</v>
      </c>
      <c r="G5" s="113"/>
    </row>
    <row r="6" spans="1:7" s="94" customFormat="1" ht="15" customHeight="1" x14ac:dyDescent="0.2">
      <c r="A6" s="184" t="s">
        <v>243</v>
      </c>
      <c r="B6" s="284">
        <v>13</v>
      </c>
      <c r="C6" s="284">
        <v>11</v>
      </c>
      <c r="D6" s="237">
        <f t="shared" ref="D6:D29" si="0">B6+C6</f>
        <v>24</v>
      </c>
    </row>
    <row r="7" spans="1:7" s="94" customFormat="1" ht="15" customHeight="1" x14ac:dyDescent="0.2">
      <c r="A7" s="185" t="s">
        <v>244</v>
      </c>
      <c r="B7" s="284">
        <v>16</v>
      </c>
      <c r="C7" s="284">
        <v>13</v>
      </c>
      <c r="D7" s="238">
        <f t="shared" si="0"/>
        <v>29</v>
      </c>
      <c r="G7" s="113"/>
    </row>
    <row r="8" spans="1:7" s="94" customFormat="1" ht="15" customHeight="1" x14ac:dyDescent="0.2">
      <c r="A8" s="185" t="s">
        <v>245</v>
      </c>
      <c r="B8" s="284">
        <v>2</v>
      </c>
      <c r="C8" s="284">
        <v>4</v>
      </c>
      <c r="D8" s="238">
        <f t="shared" si="0"/>
        <v>6</v>
      </c>
      <c r="G8" s="113"/>
    </row>
    <row r="9" spans="1:7" s="94" customFormat="1" ht="15" customHeight="1" x14ac:dyDescent="0.2">
      <c r="A9" s="185" t="s">
        <v>246</v>
      </c>
      <c r="B9" s="284">
        <v>3</v>
      </c>
      <c r="C9" s="284">
        <v>9</v>
      </c>
      <c r="D9" s="238">
        <f t="shared" si="0"/>
        <v>12</v>
      </c>
      <c r="G9" s="114"/>
    </row>
    <row r="10" spans="1:7" s="94" customFormat="1" ht="15" customHeight="1" x14ac:dyDescent="0.2">
      <c r="A10" s="185" t="s">
        <v>247</v>
      </c>
      <c r="B10" s="284">
        <v>2</v>
      </c>
      <c r="C10" s="284">
        <v>10</v>
      </c>
      <c r="D10" s="238">
        <f t="shared" si="0"/>
        <v>12</v>
      </c>
      <c r="G10" s="114"/>
    </row>
    <row r="11" spans="1:7" s="94" customFormat="1" ht="15" customHeight="1" x14ac:dyDescent="0.2">
      <c r="A11" s="185" t="s">
        <v>248</v>
      </c>
      <c r="B11" s="284">
        <v>1</v>
      </c>
      <c r="C11" s="284">
        <v>1</v>
      </c>
      <c r="D11" s="238">
        <f t="shared" si="0"/>
        <v>2</v>
      </c>
    </row>
    <row r="12" spans="1:7" s="94" customFormat="1" ht="15" customHeight="1" x14ac:dyDescent="0.2">
      <c r="A12" s="185" t="s">
        <v>249</v>
      </c>
      <c r="B12" s="284"/>
      <c r="C12" s="284">
        <v>4</v>
      </c>
      <c r="D12" s="238">
        <f t="shared" si="0"/>
        <v>4</v>
      </c>
    </row>
    <row r="13" spans="1:7" s="94" customFormat="1" ht="15" customHeight="1" x14ac:dyDescent="0.2">
      <c r="A13" s="185" t="s">
        <v>250</v>
      </c>
      <c r="B13" s="284">
        <v>7</v>
      </c>
      <c r="C13" s="284">
        <v>4</v>
      </c>
      <c r="D13" s="238">
        <f t="shared" si="0"/>
        <v>11</v>
      </c>
    </row>
    <row r="14" spans="1:7" s="94" customFormat="1" ht="15" customHeight="1" x14ac:dyDescent="0.2">
      <c r="A14" s="185" t="s">
        <v>251</v>
      </c>
      <c r="B14" s="284"/>
      <c r="C14" s="284">
        <v>1</v>
      </c>
      <c r="D14" s="238">
        <f t="shared" si="0"/>
        <v>1</v>
      </c>
    </row>
    <row r="15" spans="1:7" s="94" customFormat="1" ht="15" customHeight="1" x14ac:dyDescent="0.2">
      <c r="A15" s="185" t="s">
        <v>252</v>
      </c>
      <c r="B15" s="284">
        <v>1</v>
      </c>
      <c r="C15" s="284"/>
      <c r="D15" s="238">
        <f t="shared" si="0"/>
        <v>1</v>
      </c>
      <c r="G15" s="113"/>
    </row>
    <row r="16" spans="1:7" s="94" customFormat="1" ht="15" customHeight="1" x14ac:dyDescent="0.2">
      <c r="A16" s="185" t="s">
        <v>253</v>
      </c>
      <c r="B16" s="284">
        <v>3</v>
      </c>
      <c r="C16" s="284">
        <v>2</v>
      </c>
      <c r="D16" s="238">
        <f t="shared" si="0"/>
        <v>5</v>
      </c>
      <c r="G16" s="113"/>
    </row>
    <row r="17" spans="1:7" s="94" customFormat="1" ht="15" customHeight="1" x14ac:dyDescent="0.2">
      <c r="A17" s="185" t="s">
        <v>254</v>
      </c>
      <c r="B17" s="284">
        <v>11</v>
      </c>
      <c r="C17" s="284">
        <v>14</v>
      </c>
      <c r="D17" s="238">
        <f t="shared" si="0"/>
        <v>25</v>
      </c>
      <c r="G17" s="113"/>
    </row>
    <row r="18" spans="1:7" s="94" customFormat="1" ht="15" customHeight="1" x14ac:dyDescent="0.2">
      <c r="A18" s="185" t="s">
        <v>255</v>
      </c>
      <c r="B18" s="284">
        <v>7</v>
      </c>
      <c r="C18" s="284">
        <v>7</v>
      </c>
      <c r="D18" s="238">
        <f t="shared" si="0"/>
        <v>14</v>
      </c>
      <c r="G18" s="113"/>
    </row>
    <row r="19" spans="1:7" s="94" customFormat="1" ht="15" customHeight="1" x14ac:dyDescent="0.2">
      <c r="A19" s="185" t="s">
        <v>256</v>
      </c>
      <c r="B19" s="284">
        <v>2</v>
      </c>
      <c r="C19" s="284">
        <v>3</v>
      </c>
      <c r="D19" s="238">
        <f t="shared" si="0"/>
        <v>5</v>
      </c>
      <c r="G19" s="113"/>
    </row>
    <row r="20" spans="1:7" s="94" customFormat="1" ht="15" customHeight="1" x14ac:dyDescent="0.2">
      <c r="A20" s="185" t="s">
        <v>257</v>
      </c>
      <c r="B20" s="284">
        <v>5</v>
      </c>
      <c r="C20" s="284">
        <v>2</v>
      </c>
      <c r="D20" s="238">
        <f t="shared" si="0"/>
        <v>7</v>
      </c>
      <c r="G20" s="113"/>
    </row>
    <row r="21" spans="1:7" s="94" customFormat="1" ht="15" customHeight="1" x14ac:dyDescent="0.2">
      <c r="A21" s="185" t="s">
        <v>258</v>
      </c>
      <c r="B21" s="284">
        <v>4</v>
      </c>
      <c r="C21" s="284">
        <v>7</v>
      </c>
      <c r="D21" s="238">
        <f t="shared" si="0"/>
        <v>11</v>
      </c>
      <c r="G21" s="113"/>
    </row>
    <row r="22" spans="1:7" s="94" customFormat="1" ht="15" customHeight="1" x14ac:dyDescent="0.2">
      <c r="A22" s="185" t="s">
        <v>259</v>
      </c>
      <c r="B22" s="284">
        <v>1</v>
      </c>
      <c r="C22" s="284">
        <v>2</v>
      </c>
      <c r="D22" s="238">
        <f t="shared" si="0"/>
        <v>3</v>
      </c>
      <c r="G22" s="113"/>
    </row>
    <row r="23" spans="1:7" s="94" customFormat="1" ht="15" customHeight="1" x14ac:dyDescent="0.2">
      <c r="A23" s="185" t="s">
        <v>260</v>
      </c>
      <c r="B23" s="284"/>
      <c r="C23" s="284"/>
      <c r="D23" s="238">
        <f t="shared" si="0"/>
        <v>0</v>
      </c>
    </row>
    <row r="24" spans="1:7" s="94" customFormat="1" ht="15" customHeight="1" x14ac:dyDescent="0.2">
      <c r="A24" s="185" t="s">
        <v>261</v>
      </c>
      <c r="B24" s="284">
        <v>2</v>
      </c>
      <c r="C24" s="284">
        <v>1</v>
      </c>
      <c r="D24" s="238">
        <f t="shared" si="0"/>
        <v>3</v>
      </c>
    </row>
    <row r="25" spans="1:7" s="94" customFormat="1" ht="15" customHeight="1" x14ac:dyDescent="0.2">
      <c r="A25" s="185" t="s">
        <v>262</v>
      </c>
      <c r="B25" s="284">
        <v>2</v>
      </c>
      <c r="C25" s="284"/>
      <c r="D25" s="238">
        <f t="shared" si="0"/>
        <v>2</v>
      </c>
    </row>
    <row r="26" spans="1:7" s="94" customFormat="1" ht="15" customHeight="1" x14ac:dyDescent="0.2">
      <c r="A26" s="185" t="s">
        <v>263</v>
      </c>
      <c r="B26" s="284"/>
      <c r="C26" s="284"/>
      <c r="D26" s="238">
        <f t="shared" si="0"/>
        <v>0</v>
      </c>
    </row>
    <row r="27" spans="1:7" s="94" customFormat="1" ht="15" customHeight="1" x14ac:dyDescent="0.2">
      <c r="A27" s="185" t="s">
        <v>264</v>
      </c>
      <c r="B27" s="284"/>
      <c r="C27" s="284"/>
      <c r="D27" s="238">
        <f t="shared" si="0"/>
        <v>0</v>
      </c>
    </row>
    <row r="28" spans="1:7" s="94" customFormat="1" ht="15" customHeight="1" x14ac:dyDescent="0.2">
      <c r="A28" s="186" t="s">
        <v>265</v>
      </c>
      <c r="B28" s="284">
        <v>2</v>
      </c>
      <c r="C28" s="284"/>
      <c r="D28" s="239">
        <f t="shared" si="0"/>
        <v>2</v>
      </c>
    </row>
    <row r="29" spans="1:7" s="94" customFormat="1" ht="15" customHeight="1" x14ac:dyDescent="0.2">
      <c r="A29" s="65" t="s">
        <v>76</v>
      </c>
      <c r="B29" s="240">
        <f>SUM(B6:B28)</f>
        <v>84</v>
      </c>
      <c r="C29" s="240">
        <f>SUM(C6:C28)</f>
        <v>95</v>
      </c>
      <c r="D29" s="240">
        <f t="shared" si="0"/>
        <v>179</v>
      </c>
    </row>
    <row r="30" spans="1:7" s="94" customFormat="1" ht="9" customHeight="1" x14ac:dyDescent="0.2">
      <c r="A30" s="115"/>
      <c r="B30" s="116">
        <f>'Quadro 1'!X48</f>
        <v>84</v>
      </c>
      <c r="C30" s="116">
        <f>'Quadro 1'!Y48</f>
        <v>95</v>
      </c>
      <c r="D30" s="116">
        <f>'Quadro 1'!Z48</f>
        <v>179</v>
      </c>
    </row>
    <row r="31" spans="1:7" s="87" customFormat="1" ht="14.25" customHeight="1" x14ac:dyDescent="0.2">
      <c r="A31" s="50" t="s">
        <v>80</v>
      </c>
      <c r="B31" s="117"/>
      <c r="C31" s="117"/>
      <c r="D31" s="117"/>
    </row>
    <row r="32" spans="1:7" s="87" customFormat="1" ht="12" customHeight="1" x14ac:dyDescent="0.3">
      <c r="A32" s="118" t="s">
        <v>442</v>
      </c>
      <c r="B32" s="117"/>
      <c r="C32" s="117"/>
      <c r="D32" s="117"/>
    </row>
    <row r="33" spans="1:12" s="87" customFormat="1" ht="14.25" customHeight="1" x14ac:dyDescent="0.3">
      <c r="A33" s="118" t="s">
        <v>482</v>
      </c>
      <c r="B33" s="117"/>
      <c r="C33" s="117"/>
      <c r="D33" s="117"/>
    </row>
    <row r="34" spans="1:12" s="87" customFormat="1" ht="16.5" customHeight="1" x14ac:dyDescent="0.3">
      <c r="A34" s="118" t="s">
        <v>483</v>
      </c>
      <c r="B34" s="117"/>
      <c r="C34" s="117"/>
      <c r="D34" s="117"/>
    </row>
    <row r="35" spans="1:12" s="87" customFormat="1" ht="15.75" customHeight="1" x14ac:dyDescent="0.2">
      <c r="A35" s="396" t="s">
        <v>484</v>
      </c>
      <c r="B35" s="396"/>
      <c r="C35" s="396"/>
      <c r="D35" s="396"/>
      <c r="E35" s="396"/>
      <c r="F35" s="396"/>
      <c r="G35" s="396"/>
    </row>
    <row r="36" spans="1:12" s="87" customFormat="1" ht="13.5" customHeight="1" x14ac:dyDescent="0.2">
      <c r="A36" s="119" t="s">
        <v>479</v>
      </c>
      <c r="B36" s="117"/>
      <c r="C36" s="117"/>
      <c r="D36" s="117"/>
    </row>
    <row r="37" spans="1:12" s="87" customFormat="1" ht="15" customHeight="1" x14ac:dyDescent="0.3">
      <c r="A37" s="118" t="s">
        <v>481</v>
      </c>
      <c r="B37" s="117"/>
      <c r="C37" s="117"/>
      <c r="D37" s="117"/>
    </row>
    <row r="38" spans="1:12" s="87" customFormat="1" ht="45.75" customHeight="1" x14ac:dyDescent="0.2">
      <c r="A38" s="507" t="s">
        <v>446</v>
      </c>
      <c r="B38" s="507"/>
      <c r="C38" s="507"/>
      <c r="D38" s="507"/>
    </row>
    <row r="39" spans="1:12" s="94" customFormat="1" ht="19.5" customHeight="1" x14ac:dyDescent="0.2">
      <c r="A39" s="499" t="s">
        <v>237</v>
      </c>
      <c r="B39" s="499"/>
      <c r="C39" s="499"/>
      <c r="D39" s="499"/>
    </row>
    <row r="40" spans="1:12" s="94" customFormat="1" ht="15" customHeight="1" thickBot="1" x14ac:dyDescent="0.25">
      <c r="A40" s="120"/>
      <c r="B40" s="500" t="s">
        <v>266</v>
      </c>
      <c r="C40" s="501"/>
      <c r="D40" s="121"/>
    </row>
    <row r="41" spans="1:12" s="94" customFormat="1" ht="15" customHeight="1" x14ac:dyDescent="0.2">
      <c r="A41" s="122" t="s">
        <v>267</v>
      </c>
      <c r="B41" s="123" t="s">
        <v>241</v>
      </c>
      <c r="C41" s="124" t="s">
        <v>242</v>
      </c>
    </row>
    <row r="42" spans="1:12" s="94" customFormat="1" ht="15" customHeight="1" x14ac:dyDescent="0.2">
      <c r="A42" s="125" t="s">
        <v>268</v>
      </c>
      <c r="B42" s="163">
        <v>86.34</v>
      </c>
      <c r="C42" s="164">
        <v>86.34</v>
      </c>
      <c r="G42" s="113"/>
    </row>
    <row r="43" spans="1:12" s="94" customFormat="1" ht="15" customHeight="1" thickBot="1" x14ac:dyDescent="0.25">
      <c r="A43" s="126" t="s">
        <v>269</v>
      </c>
      <c r="B43" s="165">
        <v>6278.37</v>
      </c>
      <c r="C43" s="166">
        <v>5009.55</v>
      </c>
      <c r="G43" s="113"/>
    </row>
    <row r="44" spans="1:12" s="94" customFormat="1" ht="9.9499999999999993" customHeight="1" x14ac:dyDescent="0.2"/>
    <row r="45" spans="1:12" s="87" customFormat="1" ht="12" customHeight="1" x14ac:dyDescent="0.2">
      <c r="A45" s="50" t="s">
        <v>270</v>
      </c>
      <c r="B45" s="127"/>
      <c r="C45" s="127"/>
      <c r="D45" s="127"/>
      <c r="E45" s="127"/>
      <c r="F45" s="127"/>
      <c r="G45" s="127"/>
      <c r="H45" s="127"/>
    </row>
    <row r="46" spans="1:12" s="87" customFormat="1" ht="13.5" customHeight="1" x14ac:dyDescent="0.3">
      <c r="A46" s="53" t="s">
        <v>485</v>
      </c>
      <c r="L46" s="128"/>
    </row>
    <row r="47" spans="1:12" s="87" customFormat="1" ht="12" customHeight="1" x14ac:dyDescent="0.3">
      <c r="A47" s="53" t="s">
        <v>480</v>
      </c>
      <c r="B47" s="119"/>
      <c r="C47" s="119"/>
      <c r="D47" s="119"/>
    </row>
    <row r="48" spans="1:12" s="87" customFormat="1" ht="12" customHeight="1" x14ac:dyDescent="0.2"/>
    <row r="49" spans="1:1" x14ac:dyDescent="0.2">
      <c r="A49" s="129"/>
    </row>
    <row r="50" spans="1:1" x14ac:dyDescent="0.2">
      <c r="A50" s="129"/>
    </row>
  </sheetData>
  <sheetProtection algorithmName="SHA-512" hashValue="geNqau8q+Sy+Sk7ZkDHfL7NHk+EzpeMNlx9DgIg64mDiGUdi85ANrZvVv65M2M8+DPonM67J+EQD24rr7hrI3w==" saltValue="oP1gVSsOADezt4K/yZ6fIw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C000"/>
    <pageSetUpPr fitToPage="1"/>
  </sheetPr>
  <dimension ref="A1:B66"/>
  <sheetViews>
    <sheetView showGridLines="0" topLeftCell="A40" zoomScaleNormal="100" workbookViewId="0">
      <selection activeCell="B53" sqref="B53"/>
    </sheetView>
  </sheetViews>
  <sheetFormatPr defaultColWidth="9.140625" defaultRowHeight="15" x14ac:dyDescent="0.3"/>
  <cols>
    <col min="1" max="1" width="75" style="42" customWidth="1"/>
    <col min="2" max="2" width="16.140625" style="42" customWidth="1"/>
    <col min="3" max="16384" width="9.140625" style="42"/>
  </cols>
  <sheetData>
    <row r="1" spans="1:2" s="130" customFormat="1" ht="30" customHeight="1" x14ac:dyDescent="0.2">
      <c r="A1" s="509" t="s">
        <v>447</v>
      </c>
      <c r="B1" s="509"/>
    </row>
    <row r="2" spans="1:2" ht="15" customHeight="1" x14ac:dyDescent="0.3">
      <c r="A2" s="510" t="s">
        <v>271</v>
      </c>
      <c r="B2" s="511" t="s">
        <v>272</v>
      </c>
    </row>
    <row r="3" spans="1:2" ht="15" customHeight="1" x14ac:dyDescent="0.3">
      <c r="A3" s="510"/>
      <c r="B3" s="512"/>
    </row>
    <row r="4" spans="1:2" ht="15" customHeight="1" x14ac:dyDescent="0.3">
      <c r="A4" s="193" t="s">
        <v>273</v>
      </c>
      <c r="B4" s="278">
        <v>6049700.1799999997</v>
      </c>
    </row>
    <row r="5" spans="1:2" ht="15" customHeight="1" x14ac:dyDescent="0.3">
      <c r="A5" s="336" t="s">
        <v>274</v>
      </c>
      <c r="B5" s="337">
        <f>B34</f>
        <v>61826.469999999987</v>
      </c>
    </row>
    <row r="6" spans="1:2" ht="15" customHeight="1" x14ac:dyDescent="0.3">
      <c r="A6" s="131" t="s">
        <v>275</v>
      </c>
      <c r="B6" s="279"/>
    </row>
    <row r="7" spans="1:2" ht="15" customHeight="1" x14ac:dyDescent="0.3">
      <c r="A7" s="338" t="s">
        <v>276</v>
      </c>
      <c r="B7" s="339">
        <f>B54</f>
        <v>194542.49</v>
      </c>
    </row>
    <row r="8" spans="1:2" ht="15" customHeight="1" x14ac:dyDescent="0.3">
      <c r="A8" s="340" t="s">
        <v>277</v>
      </c>
      <c r="B8" s="341">
        <f>B66</f>
        <v>0</v>
      </c>
    </row>
    <row r="9" spans="1:2" ht="15" customHeight="1" x14ac:dyDescent="0.3">
      <c r="A9" s="194" t="s">
        <v>470</v>
      </c>
      <c r="B9" s="280">
        <v>1535532.31</v>
      </c>
    </row>
    <row r="10" spans="1:2" ht="15" customHeight="1" x14ac:dyDescent="0.3">
      <c r="A10" s="65" t="s">
        <v>76</v>
      </c>
      <c r="B10" s="241">
        <f>SUM(B4:B9)</f>
        <v>7841601.4499999993</v>
      </c>
    </row>
    <row r="11" spans="1:2" ht="9.9499999999999993" customHeight="1" x14ac:dyDescent="0.3">
      <c r="A11" s="132"/>
      <c r="B11" s="133"/>
    </row>
    <row r="12" spans="1:2" ht="12" customHeight="1" x14ac:dyDescent="0.3">
      <c r="A12" s="134" t="s">
        <v>278</v>
      </c>
      <c r="B12"/>
    </row>
    <row r="13" spans="1:2" ht="16.5" customHeight="1" x14ac:dyDescent="0.3">
      <c r="A13" s="135" t="s">
        <v>487</v>
      </c>
      <c r="B13"/>
    </row>
    <row r="14" spans="1:2" s="135" customFormat="1" ht="15" customHeight="1" x14ac:dyDescent="0.3">
      <c r="A14" s="135" t="s">
        <v>279</v>
      </c>
      <c r="B14" s="136"/>
    </row>
    <row r="15" spans="1:2" ht="72" customHeight="1" x14ac:dyDescent="0.3">
      <c r="A15" s="513" t="s">
        <v>486</v>
      </c>
      <c r="B15" s="513"/>
    </row>
    <row r="16" spans="1:2" s="130" customFormat="1" ht="30" customHeight="1" x14ac:dyDescent="0.2">
      <c r="A16" s="509" t="s">
        <v>17</v>
      </c>
      <c r="B16" s="509"/>
    </row>
    <row r="17" spans="1:2" ht="15" customHeight="1" x14ac:dyDescent="0.3">
      <c r="A17" s="510" t="s">
        <v>274</v>
      </c>
      <c r="B17" s="511" t="s">
        <v>272</v>
      </c>
    </row>
    <row r="18" spans="1:2" ht="15" customHeight="1" x14ac:dyDescent="0.3">
      <c r="A18" s="510"/>
      <c r="B18" s="512"/>
    </row>
    <row r="19" spans="1:2" ht="15" customHeight="1" x14ac:dyDescent="0.3">
      <c r="A19" s="193" t="s">
        <v>462</v>
      </c>
      <c r="B19" s="281">
        <v>8578.31</v>
      </c>
    </row>
    <row r="20" spans="1:2" ht="15" customHeight="1" x14ac:dyDescent="0.3">
      <c r="A20" s="131" t="s">
        <v>280</v>
      </c>
      <c r="B20" s="282"/>
    </row>
    <row r="21" spans="1:2" ht="15" customHeight="1" x14ac:dyDescent="0.3">
      <c r="A21" s="131" t="s">
        <v>281</v>
      </c>
      <c r="B21" s="282">
        <v>3928.24</v>
      </c>
    </row>
    <row r="22" spans="1:2" ht="15" customHeight="1" x14ac:dyDescent="0.3">
      <c r="A22" s="131" t="s">
        <v>488</v>
      </c>
      <c r="B22" s="282"/>
    </row>
    <row r="23" spans="1:2" ht="15" customHeight="1" x14ac:dyDescent="0.3">
      <c r="A23" s="131" t="s">
        <v>282</v>
      </c>
      <c r="B23" s="282"/>
    </row>
    <row r="24" spans="1:2" ht="15" customHeight="1" x14ac:dyDescent="0.3">
      <c r="A24" s="131" t="s">
        <v>489</v>
      </c>
      <c r="B24" s="282"/>
    </row>
    <row r="25" spans="1:2" ht="15" customHeight="1" x14ac:dyDescent="0.3">
      <c r="A25" s="131" t="s">
        <v>283</v>
      </c>
      <c r="B25" s="282"/>
    </row>
    <row r="26" spans="1:2" ht="15" customHeight="1" x14ac:dyDescent="0.3">
      <c r="A26" s="131" t="s">
        <v>284</v>
      </c>
      <c r="B26" s="282"/>
    </row>
    <row r="27" spans="1:2" ht="15" customHeight="1" x14ac:dyDescent="0.3">
      <c r="A27" s="131" t="s">
        <v>194</v>
      </c>
      <c r="B27" s="282"/>
    </row>
    <row r="28" spans="1:2" ht="15" customHeight="1" x14ac:dyDescent="0.3">
      <c r="A28" s="131" t="s">
        <v>285</v>
      </c>
      <c r="B28" s="282">
        <v>1767.12</v>
      </c>
    </row>
    <row r="29" spans="1:2" ht="15" customHeight="1" x14ac:dyDescent="0.3">
      <c r="A29" s="131" t="s">
        <v>286</v>
      </c>
      <c r="B29" s="282"/>
    </row>
    <row r="30" spans="1:2" ht="15" customHeight="1" x14ac:dyDescent="0.3">
      <c r="A30" s="131" t="s">
        <v>287</v>
      </c>
      <c r="B30" s="282"/>
    </row>
    <row r="31" spans="1:2" ht="15" customHeight="1" x14ac:dyDescent="0.3">
      <c r="A31" s="131" t="s">
        <v>288</v>
      </c>
      <c r="B31" s="282">
        <v>20073.48</v>
      </c>
    </row>
    <row r="32" spans="1:2" ht="15" customHeight="1" x14ac:dyDescent="0.3">
      <c r="A32" s="131" t="s">
        <v>289</v>
      </c>
      <c r="B32" s="282">
        <v>3860.45</v>
      </c>
    </row>
    <row r="33" spans="1:2" ht="15" customHeight="1" x14ac:dyDescent="0.3">
      <c r="A33" s="194" t="s">
        <v>490</v>
      </c>
      <c r="B33" s="283">
        <v>23618.87</v>
      </c>
    </row>
    <row r="34" spans="1:2" ht="15" customHeight="1" x14ac:dyDescent="0.3">
      <c r="A34" s="65" t="s">
        <v>76</v>
      </c>
      <c r="B34" s="245">
        <f>SUM(B19:B33)</f>
        <v>61826.469999999987</v>
      </c>
    </row>
    <row r="35" spans="1:2" ht="9.9499999999999993" customHeight="1" x14ac:dyDescent="0.3">
      <c r="A35" s="132"/>
    </row>
    <row r="36" spans="1:2" ht="12" customHeight="1" x14ac:dyDescent="0.3">
      <c r="A36" s="134" t="s">
        <v>278</v>
      </c>
    </row>
    <row r="37" spans="1:2" s="135" customFormat="1" ht="12" customHeight="1" x14ac:dyDescent="0.3">
      <c r="A37" s="135" t="s">
        <v>519</v>
      </c>
    </row>
    <row r="38" spans="1:2" s="135" customFormat="1" ht="12" customHeight="1" x14ac:dyDescent="0.3">
      <c r="A38" s="135" t="s">
        <v>491</v>
      </c>
    </row>
    <row r="39" spans="1:2" s="135" customFormat="1" ht="12" customHeight="1" x14ac:dyDescent="0.3">
      <c r="A39" s="135" t="s">
        <v>516</v>
      </c>
    </row>
    <row r="40" spans="1:2" s="130" customFormat="1" ht="30" customHeight="1" x14ac:dyDescent="0.2">
      <c r="A40" s="509" t="s">
        <v>18</v>
      </c>
      <c r="B40" s="509"/>
    </row>
    <row r="41" spans="1:2" x14ac:dyDescent="0.3">
      <c r="A41" s="510" t="s">
        <v>290</v>
      </c>
      <c r="B41" s="511" t="s">
        <v>272</v>
      </c>
    </row>
    <row r="42" spans="1:2" x14ac:dyDescent="0.3">
      <c r="A42" s="510"/>
      <c r="B42" s="512"/>
    </row>
    <row r="43" spans="1:2" ht="15" customHeight="1" x14ac:dyDescent="0.3">
      <c r="A43" s="193" t="s">
        <v>291</v>
      </c>
      <c r="B43" s="242">
        <v>477.81</v>
      </c>
    </row>
    <row r="44" spans="1:2" ht="15" customHeight="1" x14ac:dyDescent="0.3">
      <c r="A44" s="131" t="s">
        <v>292</v>
      </c>
      <c r="B44" s="243">
        <v>2917.04</v>
      </c>
    </row>
    <row r="45" spans="1:2" ht="15" customHeight="1" x14ac:dyDescent="0.3">
      <c r="A45" s="131" t="s">
        <v>293</v>
      </c>
      <c r="B45" s="243">
        <v>2095.92</v>
      </c>
    </row>
    <row r="46" spans="1:2" ht="15" customHeight="1" x14ac:dyDescent="0.3">
      <c r="A46" s="131" t="s">
        <v>294</v>
      </c>
      <c r="B46" s="243"/>
    </row>
    <row r="47" spans="1:2" ht="15" customHeight="1" x14ac:dyDescent="0.3">
      <c r="A47" s="131" t="s">
        <v>295</v>
      </c>
      <c r="B47" s="243">
        <v>2397.7199999999998</v>
      </c>
    </row>
    <row r="48" spans="1:2" ht="15" customHeight="1" x14ac:dyDescent="0.3">
      <c r="A48" s="131" t="s">
        <v>296</v>
      </c>
      <c r="B48" s="243"/>
    </row>
    <row r="49" spans="1:2" ht="15" customHeight="1" x14ac:dyDescent="0.3">
      <c r="A49" s="131" t="s">
        <v>297</v>
      </c>
      <c r="B49" s="243"/>
    </row>
    <row r="50" spans="1:2" ht="15" customHeight="1" x14ac:dyDescent="0.3">
      <c r="A50" s="131" t="s">
        <v>298</v>
      </c>
      <c r="B50" s="243"/>
    </row>
    <row r="51" spans="1:2" ht="15" customHeight="1" x14ac:dyDescent="0.3">
      <c r="A51" s="131" t="s">
        <v>299</v>
      </c>
      <c r="B51" s="243"/>
    </row>
    <row r="52" spans="1:2" ht="15" customHeight="1" x14ac:dyDescent="0.3">
      <c r="A52" s="131" t="s">
        <v>300</v>
      </c>
      <c r="B52" s="243">
        <v>186654</v>
      </c>
    </row>
    <row r="53" spans="1:2" ht="15" customHeight="1" x14ac:dyDescent="0.3">
      <c r="A53" s="194" t="s">
        <v>493</v>
      </c>
      <c r="B53" s="244"/>
    </row>
    <row r="54" spans="1:2" ht="15" customHeight="1" x14ac:dyDescent="0.3">
      <c r="A54" s="65" t="s">
        <v>76</v>
      </c>
      <c r="B54" s="245">
        <f>SUM(B43:B53)</f>
        <v>194542.49</v>
      </c>
    </row>
    <row r="55" spans="1:2" ht="24.95" customHeight="1" x14ac:dyDescent="0.3"/>
    <row r="56" spans="1:2" s="130" customFormat="1" ht="30" customHeight="1" x14ac:dyDescent="0.2">
      <c r="A56" s="509" t="s">
        <v>19</v>
      </c>
      <c r="B56" s="509"/>
    </row>
    <row r="57" spans="1:2" x14ac:dyDescent="0.3">
      <c r="A57" s="510" t="s">
        <v>301</v>
      </c>
      <c r="B57" s="511" t="s">
        <v>272</v>
      </c>
    </row>
    <row r="58" spans="1:2" x14ac:dyDescent="0.3">
      <c r="A58" s="510"/>
      <c r="B58" s="512"/>
    </row>
    <row r="59" spans="1:2" x14ac:dyDescent="0.3">
      <c r="A59" s="193" t="s">
        <v>302</v>
      </c>
      <c r="B59" s="208"/>
    </row>
    <row r="60" spans="1:2" x14ac:dyDescent="0.3">
      <c r="A60" s="131" t="s">
        <v>303</v>
      </c>
      <c r="B60" s="209"/>
    </row>
    <row r="61" spans="1:2" ht="15" customHeight="1" x14ac:dyDescent="0.3">
      <c r="A61" s="131" t="s">
        <v>304</v>
      </c>
      <c r="B61" s="209"/>
    </row>
    <row r="62" spans="1:2" x14ac:dyDescent="0.3">
      <c r="A62" s="131" t="s">
        <v>305</v>
      </c>
      <c r="B62" s="209"/>
    </row>
    <row r="63" spans="1:2" x14ac:dyDescent="0.3">
      <c r="A63" s="131" t="s">
        <v>306</v>
      </c>
      <c r="B63" s="209"/>
    </row>
    <row r="64" spans="1:2" x14ac:dyDescent="0.3">
      <c r="A64" s="131" t="s">
        <v>307</v>
      </c>
      <c r="B64" s="209"/>
    </row>
    <row r="65" spans="1:2" x14ac:dyDescent="0.3">
      <c r="A65" s="194" t="s">
        <v>308</v>
      </c>
      <c r="B65" s="210"/>
    </row>
    <row r="66" spans="1:2" x14ac:dyDescent="0.3">
      <c r="A66" s="65" t="s">
        <v>76</v>
      </c>
      <c r="B66" s="241">
        <f>SUM(B59:B65)</f>
        <v>0</v>
      </c>
    </row>
  </sheetData>
  <sheetProtection algorithmName="SHA-512" hashValue="7kT7VPf24uft7xXmNKo7CNILzW5zA5xkJFpVAx/HowUnzEgMAbamyjB6/1r298kiil14cPdSmzQY7x3/D7akqg==" saltValue="5CmSuX1+vzj+CzgOtF7P6A==" spinCount="100000" sheet="1" selectLockedCells="1"/>
  <mergeCells count="13">
    <mergeCell ref="A1:B1"/>
    <mergeCell ref="A2:A3"/>
    <mergeCell ref="B2:B3"/>
    <mergeCell ref="A16:B16"/>
    <mergeCell ref="A17:A18"/>
    <mergeCell ref="B17:B18"/>
    <mergeCell ref="A15:B15"/>
    <mergeCell ref="A40:B40"/>
    <mergeCell ref="A41:A42"/>
    <mergeCell ref="B41:B42"/>
    <mergeCell ref="A56:B56"/>
    <mergeCell ref="A57:A58"/>
    <mergeCell ref="B57:B58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  <pageSetUpPr fitToPage="1"/>
  </sheetPr>
  <dimension ref="A1:N16"/>
  <sheetViews>
    <sheetView showGridLines="0" workbookViewId="0">
      <pane xSplit="2" ySplit="3" topLeftCell="C4" activePane="bottomRight" state="frozen"/>
      <selection pane="topRight"/>
      <selection pane="bottomLeft"/>
      <selection pane="bottomRight" activeCell="G4" sqref="G4"/>
    </sheetView>
  </sheetViews>
  <sheetFormatPr defaultColWidth="9.140625" defaultRowHeight="9" x14ac:dyDescent="0.2"/>
  <cols>
    <col min="1" max="1" width="30.7109375" style="58" customWidth="1"/>
    <col min="2" max="2" width="9.140625" style="58"/>
    <col min="3" max="3" width="8.28515625" style="58" customWidth="1"/>
    <col min="4" max="4" width="14" style="58" customWidth="1"/>
    <col min="5" max="7" width="11.7109375" style="58" customWidth="1"/>
    <col min="8" max="8" width="8" style="58" customWidth="1"/>
    <col min="9" max="9" width="8.5703125" style="58" customWidth="1"/>
    <col min="10" max="10" width="14.140625" style="58" customWidth="1"/>
    <col min="11" max="12" width="11.7109375" style="58" customWidth="1"/>
    <col min="13" max="13" width="12.85546875" style="58" customWidth="1"/>
    <col min="14" max="14" width="8.85546875" style="58" customWidth="1"/>
    <col min="15" max="17" width="11.7109375" style="58" customWidth="1"/>
    <col min="18" max="16384" width="9.140625" style="58"/>
  </cols>
  <sheetData>
    <row r="1" spans="1:14" ht="30" customHeight="1" x14ac:dyDescent="0.2">
      <c r="A1" s="516" t="s">
        <v>448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</row>
    <row r="2" spans="1:14" ht="15" customHeight="1" x14ac:dyDescent="0.2">
      <c r="A2" s="517" t="s">
        <v>309</v>
      </c>
      <c r="B2" s="517"/>
      <c r="C2" s="517" t="s">
        <v>310</v>
      </c>
      <c r="D2" s="517"/>
      <c r="E2" s="517"/>
      <c r="F2" s="517"/>
      <c r="G2" s="517"/>
      <c r="H2" s="517"/>
      <c r="I2" s="518" t="s">
        <v>311</v>
      </c>
      <c r="J2" s="518"/>
      <c r="K2" s="518"/>
      <c r="L2" s="518"/>
      <c r="M2" s="518"/>
      <c r="N2" s="518"/>
    </row>
    <row r="3" spans="1:14" ht="42" customHeight="1" x14ac:dyDescent="0.2">
      <c r="A3" s="517"/>
      <c r="B3" s="517"/>
      <c r="C3" s="195" t="s">
        <v>76</v>
      </c>
      <c r="D3" s="196" t="s">
        <v>312</v>
      </c>
      <c r="E3" s="196" t="s">
        <v>313</v>
      </c>
      <c r="F3" s="196" t="s">
        <v>314</v>
      </c>
      <c r="G3" s="197" t="s">
        <v>315</v>
      </c>
      <c r="H3" s="195" t="s">
        <v>316</v>
      </c>
      <c r="I3" s="195" t="s">
        <v>76</v>
      </c>
      <c r="J3" s="196" t="s">
        <v>312</v>
      </c>
      <c r="K3" s="196" t="s">
        <v>313</v>
      </c>
      <c r="L3" s="196" t="s">
        <v>314</v>
      </c>
      <c r="M3" s="197" t="s">
        <v>315</v>
      </c>
      <c r="N3" s="195" t="s">
        <v>316</v>
      </c>
    </row>
    <row r="4" spans="1:14" ht="24.95" customHeight="1" x14ac:dyDescent="0.2">
      <c r="A4" s="519" t="s">
        <v>317</v>
      </c>
      <c r="B4" s="198" t="s">
        <v>41</v>
      </c>
      <c r="C4" s="204">
        <f>D4+E4+F4+G4+H4</f>
        <v>1</v>
      </c>
      <c r="D4" s="268"/>
      <c r="E4" s="268"/>
      <c r="F4" s="268"/>
      <c r="G4" s="269">
        <v>1</v>
      </c>
      <c r="H4" s="270"/>
      <c r="I4" s="204">
        <f>J4+K4+L4+M4+N4</f>
        <v>0</v>
      </c>
      <c r="J4" s="268"/>
      <c r="K4" s="268"/>
      <c r="L4" s="268"/>
      <c r="M4" s="269"/>
      <c r="N4" s="270"/>
    </row>
    <row r="5" spans="1:14" ht="24.95" customHeight="1" x14ac:dyDescent="0.2">
      <c r="A5" s="514"/>
      <c r="B5" s="199" t="s">
        <v>42</v>
      </c>
      <c r="C5" s="205">
        <f>D5+E5+F5+G5+H5</f>
        <v>2</v>
      </c>
      <c r="D5" s="271"/>
      <c r="E5" s="271"/>
      <c r="F5" s="271"/>
      <c r="G5" s="272">
        <v>2</v>
      </c>
      <c r="H5" s="272"/>
      <c r="I5" s="205">
        <f>J5+K5+L5+M5+N5</f>
        <v>0</v>
      </c>
      <c r="J5" s="271"/>
      <c r="K5" s="271"/>
      <c r="L5" s="271"/>
      <c r="M5" s="272"/>
      <c r="N5" s="272"/>
    </row>
    <row r="6" spans="1:14" ht="24.95" customHeight="1" x14ac:dyDescent="0.2">
      <c r="A6" s="514" t="s">
        <v>318</v>
      </c>
      <c r="B6" s="199" t="s">
        <v>41</v>
      </c>
      <c r="C6" s="206">
        <f t="shared" ref="C6:C11" si="0">SUM(E6:G6)</f>
        <v>1</v>
      </c>
      <c r="D6" s="273"/>
      <c r="E6" s="274"/>
      <c r="F6" s="274"/>
      <c r="G6" s="274">
        <v>1</v>
      </c>
      <c r="H6" s="273"/>
      <c r="I6" s="206">
        <f t="shared" ref="I6:I11" si="1">SUM(K6:M6)</f>
        <v>0</v>
      </c>
      <c r="J6" s="273"/>
      <c r="K6" s="274"/>
      <c r="L6" s="274"/>
      <c r="M6" s="274"/>
      <c r="N6" s="273"/>
    </row>
    <row r="7" spans="1:14" ht="24.95" customHeight="1" x14ac:dyDescent="0.2">
      <c r="A7" s="514"/>
      <c r="B7" s="199" t="s">
        <v>42</v>
      </c>
      <c r="C7" s="205">
        <f t="shared" si="0"/>
        <v>2</v>
      </c>
      <c r="D7" s="275"/>
      <c r="E7" s="272"/>
      <c r="F7" s="272"/>
      <c r="G7" s="272">
        <v>2</v>
      </c>
      <c r="H7" s="275"/>
      <c r="I7" s="205">
        <f t="shared" si="1"/>
        <v>0</v>
      </c>
      <c r="J7" s="275"/>
      <c r="K7" s="272"/>
      <c r="L7" s="272"/>
      <c r="M7" s="272"/>
      <c r="N7" s="275"/>
    </row>
    <row r="8" spans="1:14" ht="24.95" customHeight="1" x14ac:dyDescent="0.2">
      <c r="A8" s="514" t="s">
        <v>319</v>
      </c>
      <c r="B8" s="199" t="s">
        <v>41</v>
      </c>
      <c r="C8" s="206">
        <f t="shared" si="0"/>
        <v>161</v>
      </c>
      <c r="D8" s="273"/>
      <c r="E8" s="274"/>
      <c r="F8" s="274"/>
      <c r="G8" s="274">
        <v>161</v>
      </c>
      <c r="H8" s="273"/>
      <c r="I8" s="206">
        <f t="shared" si="1"/>
        <v>0</v>
      </c>
      <c r="J8" s="273"/>
      <c r="K8" s="274"/>
      <c r="L8" s="274"/>
      <c r="M8" s="274"/>
      <c r="N8" s="273"/>
    </row>
    <row r="9" spans="1:14" ht="24.95" customHeight="1" x14ac:dyDescent="0.2">
      <c r="A9" s="514"/>
      <c r="B9" s="199" t="s">
        <v>42</v>
      </c>
      <c r="C9" s="205">
        <f t="shared" si="0"/>
        <v>194</v>
      </c>
      <c r="D9" s="275"/>
      <c r="E9" s="272"/>
      <c r="F9" s="272"/>
      <c r="G9" s="272">
        <v>194</v>
      </c>
      <c r="H9" s="275"/>
      <c r="I9" s="205">
        <f t="shared" si="1"/>
        <v>0</v>
      </c>
      <c r="J9" s="275"/>
      <c r="K9" s="272"/>
      <c r="L9" s="272"/>
      <c r="M9" s="272"/>
      <c r="N9" s="275"/>
    </row>
    <row r="10" spans="1:14" ht="24.95" customHeight="1" x14ac:dyDescent="0.2">
      <c r="A10" s="514" t="s">
        <v>320</v>
      </c>
      <c r="B10" s="199" t="s">
        <v>41</v>
      </c>
      <c r="C10" s="206">
        <f t="shared" si="0"/>
        <v>0</v>
      </c>
      <c r="D10" s="273"/>
      <c r="E10" s="274"/>
      <c r="F10" s="274"/>
      <c r="G10" s="274"/>
      <c r="H10" s="273"/>
      <c r="I10" s="206">
        <f t="shared" si="1"/>
        <v>0</v>
      </c>
      <c r="J10" s="273"/>
      <c r="K10" s="274"/>
      <c r="L10" s="274"/>
      <c r="M10" s="274"/>
      <c r="N10" s="273"/>
    </row>
    <row r="11" spans="1:14" ht="24.95" customHeight="1" x14ac:dyDescent="0.2">
      <c r="A11" s="515"/>
      <c r="B11" s="200" t="s">
        <v>42</v>
      </c>
      <c r="C11" s="207">
        <f t="shared" si="0"/>
        <v>0</v>
      </c>
      <c r="D11" s="276"/>
      <c r="E11" s="277"/>
      <c r="F11" s="277"/>
      <c r="G11" s="277"/>
      <c r="H11" s="276"/>
      <c r="I11" s="207">
        <f t="shared" si="1"/>
        <v>0</v>
      </c>
      <c r="J11" s="276"/>
      <c r="K11" s="277"/>
      <c r="L11" s="277"/>
      <c r="M11" s="277"/>
      <c r="N11" s="276"/>
    </row>
    <row r="13" spans="1:14" ht="13.5" x14ac:dyDescent="0.2">
      <c r="A13" s="50" t="s">
        <v>148</v>
      </c>
    </row>
    <row r="14" spans="1:14" ht="16.899999999999999" customHeight="1" x14ac:dyDescent="0.2">
      <c r="A14" s="50" t="s">
        <v>494</v>
      </c>
    </row>
    <row r="15" spans="1:14" ht="16.149999999999999" customHeight="1" x14ac:dyDescent="0.2">
      <c r="A15" s="50" t="s">
        <v>321</v>
      </c>
    </row>
    <row r="16" spans="1:14" ht="13.5" x14ac:dyDescent="0.2">
      <c r="A16" s="50" t="s">
        <v>322</v>
      </c>
    </row>
  </sheetData>
  <sheetProtection algorithmName="SHA-512" hashValue="x9amNY8q3HvRHhPBag2aMwHqizRi5q/ZEsSnhUNLl0+fyS9fbeDv8fkoD/Xvaaci+9arcJto7SSYpbQHlbJYxA==" saltValue="y2fLDCmnnkev3QCNjhFIRg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  <pageSetUpPr fitToPage="1"/>
  </sheetPr>
  <dimension ref="A1:G9"/>
  <sheetViews>
    <sheetView showGridLines="0" workbookViewId="0">
      <selection activeCell="C5" sqref="C5"/>
    </sheetView>
  </sheetViews>
  <sheetFormatPr defaultColWidth="9.140625" defaultRowHeight="9" x14ac:dyDescent="0.2"/>
  <cols>
    <col min="1" max="1" width="10.7109375" style="58" customWidth="1"/>
    <col min="2" max="2" width="50.140625" style="58" customWidth="1"/>
    <col min="3" max="3" width="15.7109375" style="58" customWidth="1"/>
    <col min="4" max="4" width="15.42578125" style="58" customWidth="1"/>
    <col min="5" max="7" width="11.7109375" style="58" customWidth="1"/>
    <col min="8" max="8" width="8.7109375" style="58" customWidth="1"/>
    <col min="9" max="12" width="11.7109375" style="58" customWidth="1"/>
    <col min="13" max="13" width="8.28515625" style="58" customWidth="1"/>
    <col min="14" max="16" width="11.7109375" style="58" customWidth="1"/>
    <col min="17" max="16384" width="9.140625" style="58"/>
  </cols>
  <sheetData>
    <row r="1" spans="1:7" s="138" customFormat="1" ht="60.75" customHeight="1" x14ac:dyDescent="0.2">
      <c r="A1" s="516" t="s">
        <v>21</v>
      </c>
      <c r="B1" s="516"/>
      <c r="C1" s="516"/>
      <c r="D1" s="137"/>
      <c r="E1" s="137"/>
      <c r="F1" s="137"/>
      <c r="G1" s="137"/>
    </row>
    <row r="2" spans="1:7" ht="30" customHeight="1" x14ac:dyDescent="0.2">
      <c r="A2" s="521" t="s">
        <v>323</v>
      </c>
      <c r="B2" s="521"/>
      <c r="C2" s="139" t="s">
        <v>324</v>
      </c>
    </row>
    <row r="3" spans="1:7" ht="24.95" customHeight="1" x14ac:dyDescent="0.2">
      <c r="A3" s="522" t="s">
        <v>325</v>
      </c>
      <c r="B3" s="522"/>
      <c r="C3" s="203">
        <f>SUM(C4:C6)</f>
        <v>0</v>
      </c>
    </row>
    <row r="4" spans="1:7" ht="20.100000000000001" customHeight="1" x14ac:dyDescent="0.2">
      <c r="A4" s="201"/>
      <c r="B4" s="202" t="s">
        <v>326</v>
      </c>
      <c r="C4" s="255"/>
    </row>
    <row r="5" spans="1:7" ht="20.100000000000001" customHeight="1" x14ac:dyDescent="0.2">
      <c r="A5" s="201"/>
      <c r="B5" s="202" t="s">
        <v>327</v>
      </c>
      <c r="C5" s="255"/>
    </row>
    <row r="6" spans="1:7" ht="20.100000000000001" customHeight="1" x14ac:dyDescent="0.2">
      <c r="A6" s="201"/>
      <c r="B6" s="202" t="s">
        <v>328</v>
      </c>
      <c r="C6" s="255"/>
    </row>
    <row r="7" spans="1:7" ht="24.95" customHeight="1" x14ac:dyDescent="0.2">
      <c r="A7" s="523" t="s">
        <v>329</v>
      </c>
      <c r="B7" s="523"/>
      <c r="C7" s="255"/>
    </row>
    <row r="8" spans="1:7" ht="24.95" customHeight="1" x14ac:dyDescent="0.2">
      <c r="A8" s="520" t="s">
        <v>330</v>
      </c>
      <c r="B8" s="520"/>
      <c r="C8" s="254"/>
    </row>
    <row r="9" spans="1:7" ht="24.95" customHeight="1" x14ac:dyDescent="0.2">
      <c r="A9" s="454" t="s">
        <v>76</v>
      </c>
      <c r="B9" s="454"/>
      <c r="C9" s="227">
        <f>SUM(C4:C8)</f>
        <v>0</v>
      </c>
    </row>
  </sheetData>
  <sheetProtection algorithmName="SHA-512" hashValue="mG5cdpCHKGxKkZkPg411GhGwKG96/2MpBtjpYrxAIGErfMcL+l1/hJfG6zMT6QQXT2Lh6LpYqEVb0S6grgDJYg==" saltValue="sq1tFeu93J/klCBrTKPiJg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H15"/>
  <sheetViews>
    <sheetView showGridLines="0" workbookViewId="0">
      <selection activeCell="B9" sqref="B9"/>
    </sheetView>
  </sheetViews>
  <sheetFormatPr defaultColWidth="9.140625" defaultRowHeight="9" x14ac:dyDescent="0.2"/>
  <cols>
    <col min="1" max="1" width="15.7109375" style="58" customWidth="1"/>
    <col min="2" max="2" width="49.5703125" style="58" customWidth="1"/>
    <col min="3" max="3" width="11" style="58" customWidth="1"/>
    <col min="4" max="4" width="11.7109375" style="58" customWidth="1"/>
    <col min="5" max="5" width="9.42578125" style="58" customWidth="1"/>
    <col min="6" max="9" width="11.7109375" style="58" customWidth="1"/>
    <col min="10" max="10" width="8.28515625" style="58" customWidth="1"/>
    <col min="11" max="13" width="11.7109375" style="58" customWidth="1"/>
    <col min="14" max="16384" width="9.140625" style="58"/>
  </cols>
  <sheetData>
    <row r="1" spans="1:8" s="138" customFormat="1" ht="39.950000000000003" customHeight="1" x14ac:dyDescent="0.2">
      <c r="A1" s="516" t="s">
        <v>449</v>
      </c>
      <c r="B1" s="516"/>
      <c r="C1" s="516"/>
      <c r="D1" s="516"/>
      <c r="E1" s="140"/>
      <c r="F1" s="140"/>
      <c r="G1" s="140"/>
      <c r="H1" s="140"/>
    </row>
    <row r="2" spans="1:8" ht="23.25" customHeight="1" x14ac:dyDescent="0.2">
      <c r="A2" s="524" t="s">
        <v>331</v>
      </c>
      <c r="B2" s="524"/>
      <c r="C2" s="524" t="s">
        <v>324</v>
      </c>
      <c r="D2" s="525" t="s">
        <v>332</v>
      </c>
    </row>
    <row r="3" spans="1:8" ht="24" customHeight="1" x14ac:dyDescent="0.2">
      <c r="A3" s="211" t="s">
        <v>333</v>
      </c>
      <c r="B3" s="211" t="s">
        <v>234</v>
      </c>
      <c r="C3" s="524"/>
      <c r="D3" s="526"/>
    </row>
    <row r="4" spans="1:8" ht="24.95" customHeight="1" x14ac:dyDescent="0.2">
      <c r="A4" s="262"/>
      <c r="B4" s="263"/>
      <c r="C4" s="253"/>
      <c r="D4" s="259"/>
    </row>
    <row r="5" spans="1:8" ht="24.95" customHeight="1" x14ac:dyDescent="0.2">
      <c r="A5" s="264"/>
      <c r="B5" s="265"/>
      <c r="C5" s="255"/>
      <c r="D5" s="260"/>
    </row>
    <row r="6" spans="1:8" ht="24.95" customHeight="1" x14ac:dyDescent="0.2">
      <c r="A6" s="264"/>
      <c r="B6" s="265"/>
      <c r="C6" s="255"/>
      <c r="D6" s="260"/>
    </row>
    <row r="7" spans="1:8" ht="24.95" customHeight="1" x14ac:dyDescent="0.2">
      <c r="A7" s="264"/>
      <c r="B7" s="265"/>
      <c r="C7" s="255"/>
      <c r="D7" s="260"/>
    </row>
    <row r="8" spans="1:8" ht="24.95" customHeight="1" x14ac:dyDescent="0.2">
      <c r="A8" s="264"/>
      <c r="B8" s="265"/>
      <c r="C8" s="255"/>
      <c r="D8" s="260"/>
    </row>
    <row r="9" spans="1:8" ht="24.95" customHeight="1" x14ac:dyDescent="0.2">
      <c r="A9" s="264"/>
      <c r="B9" s="265"/>
      <c r="C9" s="255"/>
      <c r="D9" s="260"/>
    </row>
    <row r="10" spans="1:8" ht="24.95" customHeight="1" x14ac:dyDescent="0.2">
      <c r="A10" s="264"/>
      <c r="B10" s="265"/>
      <c r="C10" s="255"/>
      <c r="D10" s="260"/>
    </row>
    <row r="11" spans="1:8" ht="24.95" customHeight="1" x14ac:dyDescent="0.2">
      <c r="A11" s="264"/>
      <c r="B11" s="265"/>
      <c r="C11" s="255"/>
      <c r="D11" s="260"/>
    </row>
    <row r="12" spans="1:8" ht="24.95" customHeight="1" x14ac:dyDescent="0.2">
      <c r="A12" s="266"/>
      <c r="B12" s="267"/>
      <c r="C12" s="254"/>
      <c r="D12" s="261"/>
    </row>
    <row r="13" spans="1:8" ht="9.9499999999999993" customHeight="1" x14ac:dyDescent="0.2"/>
    <row r="14" spans="1:8" s="52" customFormat="1" ht="12" customHeight="1" x14ac:dyDescent="0.2">
      <c r="A14" s="50" t="s">
        <v>278</v>
      </c>
    </row>
    <row r="15" spans="1:8" s="52" customFormat="1" ht="12" customHeight="1" x14ac:dyDescent="0.2">
      <c r="A15" s="52" t="s">
        <v>517</v>
      </c>
    </row>
  </sheetData>
  <sheetProtection algorithmName="SHA-512" hashValue="z6UXKsxwt2uxRdxCXrYNXRvDEuO6SP4UWTRcoMBAmT0AzJR/Lgp7mzlt5SZ23lTJgQYAq0NscVKfJrY41Fs4Gg==" saltValue="YzmwFmdXQ0cnclIcN6ZTbQ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J15"/>
  <sheetViews>
    <sheetView showGridLines="0" workbookViewId="0">
      <selection activeCell="C4" sqref="C4"/>
    </sheetView>
  </sheetViews>
  <sheetFormatPr defaultColWidth="9.140625" defaultRowHeight="9" x14ac:dyDescent="0.2"/>
  <cols>
    <col min="1" max="1" width="5.7109375" style="58" customWidth="1"/>
    <col min="2" max="2" width="35.7109375" style="58" customWidth="1"/>
    <col min="3" max="3" width="15.7109375" style="58" customWidth="1"/>
    <col min="4" max="4" width="20.7109375" style="58" customWidth="1"/>
    <col min="5" max="5" width="13" style="58" customWidth="1"/>
    <col min="6" max="6" width="11.7109375" style="58" customWidth="1"/>
    <col min="7" max="7" width="9.42578125" style="58" customWidth="1"/>
    <col min="8" max="11" width="11.7109375" style="58" customWidth="1"/>
    <col min="12" max="12" width="8.28515625" style="58" customWidth="1"/>
    <col min="13" max="15" width="11.7109375" style="58" customWidth="1"/>
    <col min="16" max="16384" width="9.140625" style="58"/>
  </cols>
  <sheetData>
    <row r="1" spans="1:10" s="138" customFormat="1" ht="39.950000000000003" customHeight="1" x14ac:dyDescent="0.2">
      <c r="A1" s="516" t="s">
        <v>22</v>
      </c>
      <c r="B1" s="516"/>
      <c r="C1" s="516"/>
      <c r="D1" s="516"/>
      <c r="E1" s="140"/>
      <c r="F1" s="140"/>
      <c r="G1" s="140"/>
      <c r="H1" s="140"/>
      <c r="I1" s="140"/>
      <c r="J1" s="140"/>
    </row>
    <row r="2" spans="1:10" ht="39" customHeight="1" x14ac:dyDescent="0.2">
      <c r="A2" s="527" t="s">
        <v>334</v>
      </c>
      <c r="B2" s="527"/>
      <c r="C2" s="212" t="s">
        <v>335</v>
      </c>
      <c r="D2" s="212" t="s">
        <v>272</v>
      </c>
    </row>
    <row r="3" spans="1:10" ht="24.95" customHeight="1" x14ac:dyDescent="0.2">
      <c r="A3" s="522" t="s">
        <v>336</v>
      </c>
      <c r="B3" s="522"/>
      <c r="C3" s="203">
        <f>SUM(C4:C7)</f>
        <v>0</v>
      </c>
      <c r="D3" s="213">
        <f>SUM(D4:D7)</f>
        <v>0</v>
      </c>
    </row>
    <row r="4" spans="1:10" ht="20.100000000000001" customHeight="1" x14ac:dyDescent="0.2">
      <c r="A4" s="201"/>
      <c r="B4" s="202" t="s">
        <v>337</v>
      </c>
      <c r="C4" s="255"/>
      <c r="D4" s="256"/>
    </row>
    <row r="5" spans="1:10" ht="20.100000000000001" customHeight="1" x14ac:dyDescent="0.2">
      <c r="A5" s="201"/>
      <c r="B5" s="202" t="s">
        <v>338</v>
      </c>
      <c r="C5" s="255"/>
      <c r="D5" s="256"/>
    </row>
    <row r="6" spans="1:10" ht="20.100000000000001" customHeight="1" x14ac:dyDescent="0.2">
      <c r="A6" s="201"/>
      <c r="B6" s="202" t="s">
        <v>339</v>
      </c>
      <c r="C6" s="255"/>
      <c r="D6" s="256"/>
    </row>
    <row r="7" spans="1:10" ht="20.100000000000001" customHeight="1" x14ac:dyDescent="0.2">
      <c r="A7" s="201"/>
      <c r="B7" s="202" t="s">
        <v>340</v>
      </c>
      <c r="C7" s="255"/>
      <c r="D7" s="256"/>
    </row>
    <row r="8" spans="1:10" ht="24.95" customHeight="1" x14ac:dyDescent="0.2">
      <c r="A8" s="523" t="s">
        <v>471</v>
      </c>
      <c r="B8" s="523"/>
      <c r="C8" s="257"/>
      <c r="D8" s="256"/>
    </row>
    <row r="9" spans="1:10" ht="24.95" customHeight="1" x14ac:dyDescent="0.2">
      <c r="A9" s="520" t="s">
        <v>341</v>
      </c>
      <c r="B9" s="520"/>
      <c r="C9" s="254"/>
      <c r="D9" s="258"/>
    </row>
    <row r="10" spans="1:10" ht="9.9499999999999993" customHeight="1" x14ac:dyDescent="0.2"/>
    <row r="11" spans="1:10" s="52" customFormat="1" ht="12" customHeight="1" x14ac:dyDescent="0.2">
      <c r="A11" s="50" t="s">
        <v>342</v>
      </c>
    </row>
    <row r="12" spans="1:10" ht="70.5" customHeight="1" x14ac:dyDescent="0.2">
      <c r="A12" s="443" t="s">
        <v>501</v>
      </c>
      <c r="B12" s="443"/>
      <c r="C12" s="443"/>
      <c r="D12" s="443"/>
      <c r="E12" s="443"/>
    </row>
    <row r="13" spans="1:10" ht="9" hidden="1" customHeight="1" x14ac:dyDescent="0.2">
      <c r="A13" s="443"/>
      <c r="B13" s="443"/>
      <c r="C13" s="443"/>
      <c r="D13" s="443"/>
      <c r="E13" s="443"/>
    </row>
    <row r="14" spans="1:10" ht="9" hidden="1" customHeight="1" x14ac:dyDescent="0.2">
      <c r="A14" s="443"/>
      <c r="B14" s="443"/>
      <c r="C14" s="443"/>
      <c r="D14" s="443"/>
      <c r="E14" s="443"/>
    </row>
    <row r="15" spans="1:10" ht="9" hidden="1" customHeight="1" x14ac:dyDescent="0.2">
      <c r="A15" s="443"/>
      <c r="B15" s="443"/>
      <c r="C15" s="443"/>
      <c r="D15" s="443"/>
      <c r="E15" s="443"/>
    </row>
  </sheetData>
  <sheetProtection algorithmName="SHA-512" hashValue="wRHC6dIF4X8vkOb1Srbbt0JdI8Tooln4U2fOm0ymiNUwbnNcQdoJE+ZI6Skei6tbtQQknMK4D94W8EsqBr69GA==" saltValue="OZDg+fNhlr5TRJWFZhvPZQ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E7"/>
  <sheetViews>
    <sheetView showGridLines="0" workbookViewId="0">
      <selection activeCell="B5" sqref="B5"/>
    </sheetView>
  </sheetViews>
  <sheetFormatPr defaultColWidth="9.140625" defaultRowHeight="9" x14ac:dyDescent="0.2"/>
  <cols>
    <col min="1" max="1" width="40.7109375" style="58" customWidth="1"/>
    <col min="2" max="3" width="20.7109375" style="58" customWidth="1"/>
    <col min="4" max="5" width="11.7109375" style="58" customWidth="1"/>
    <col min="6" max="6" width="9.42578125" style="58" customWidth="1"/>
    <col min="7" max="10" width="11.7109375" style="58" customWidth="1"/>
    <col min="11" max="11" width="8.28515625" style="58" customWidth="1"/>
    <col min="12" max="14" width="11.7109375" style="58" customWidth="1"/>
    <col min="15" max="16384" width="9.140625" style="58"/>
  </cols>
  <sheetData>
    <row r="1" spans="1:5" ht="60" customHeight="1" x14ac:dyDescent="0.2">
      <c r="A1" s="516" t="s">
        <v>343</v>
      </c>
      <c r="B1" s="516"/>
      <c r="C1" s="141"/>
      <c r="D1" s="141"/>
      <c r="E1" s="141"/>
    </row>
    <row r="2" spans="1:5" ht="18" customHeight="1" x14ac:dyDescent="0.2">
      <c r="A2" s="525" t="s">
        <v>402</v>
      </c>
      <c r="B2" s="524" t="s">
        <v>335</v>
      </c>
    </row>
    <row r="3" spans="1:5" ht="17.25" customHeight="1" x14ac:dyDescent="0.2">
      <c r="A3" s="525"/>
      <c r="B3" s="524"/>
    </row>
    <row r="4" spans="1:5" ht="24.95" customHeight="1" x14ac:dyDescent="0.2">
      <c r="A4" s="193" t="s">
        <v>344</v>
      </c>
      <c r="B4" s="253"/>
    </row>
    <row r="5" spans="1:5" ht="24.95" customHeight="1" x14ac:dyDescent="0.2">
      <c r="A5" s="131" t="s">
        <v>345</v>
      </c>
      <c r="B5" s="255"/>
    </row>
    <row r="6" spans="1:5" ht="24.95" customHeight="1" x14ac:dyDescent="0.2">
      <c r="A6" s="194" t="s">
        <v>346</v>
      </c>
      <c r="B6" s="254"/>
    </row>
    <row r="7" spans="1:5" ht="15.75" customHeight="1" x14ac:dyDescent="0.2"/>
  </sheetData>
  <sheetProtection algorithmName="SHA-512" hashValue="nT44KLUwsAWxZhRIAzxnOz/2RWtimFK6AiJIKswP/VVaa1aBlWIzlsyzAmUUCQktyMC593vLVsZzVsovVaZz3Q==" saltValue="y6El2oll4Ca828ANRyOQ7g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G12"/>
  <sheetViews>
    <sheetView showGridLines="0" workbookViewId="0">
      <selection activeCell="B6" sqref="B6"/>
    </sheetView>
  </sheetViews>
  <sheetFormatPr defaultColWidth="9.140625" defaultRowHeight="9" x14ac:dyDescent="0.2"/>
  <cols>
    <col min="1" max="1" width="47.28515625" style="58" customWidth="1"/>
    <col min="2" max="2" width="20.28515625" style="58" customWidth="1"/>
    <col min="3" max="3" width="11.5703125" style="58" customWidth="1"/>
    <col min="4" max="5" width="11.7109375" style="58" customWidth="1"/>
    <col min="6" max="6" width="9.42578125" style="58" customWidth="1"/>
    <col min="7" max="10" width="11.7109375" style="58" customWidth="1"/>
    <col min="11" max="11" width="8.28515625" style="58" customWidth="1"/>
    <col min="12" max="14" width="11.7109375" style="58" customWidth="1"/>
    <col min="15" max="16384" width="9.140625" style="58"/>
  </cols>
  <sheetData>
    <row r="1" spans="1:7" s="143" customFormat="1" ht="54" customHeight="1" x14ac:dyDescent="0.2">
      <c r="A1" s="528" t="s">
        <v>450</v>
      </c>
      <c r="B1" s="528"/>
      <c r="C1" s="142"/>
      <c r="D1" s="142"/>
      <c r="E1" s="142"/>
      <c r="F1" s="142"/>
      <c r="G1" s="142"/>
    </row>
    <row r="2" spans="1:7" ht="15.75" customHeight="1" x14ac:dyDescent="0.2">
      <c r="A2" s="530" t="s">
        <v>403</v>
      </c>
      <c r="B2" s="521" t="s">
        <v>335</v>
      </c>
    </row>
    <row r="3" spans="1:7" ht="15" customHeight="1" x14ac:dyDescent="0.2">
      <c r="A3" s="530"/>
      <c r="B3" s="521"/>
    </row>
    <row r="4" spans="1:7" ht="24.95" customHeight="1" x14ac:dyDescent="0.2">
      <c r="A4" s="193" t="s">
        <v>347</v>
      </c>
      <c r="B4" s="253"/>
    </row>
    <row r="5" spans="1:7" ht="24.95" customHeight="1" x14ac:dyDescent="0.2">
      <c r="A5" s="131" t="s">
        <v>348</v>
      </c>
      <c r="B5" s="255"/>
    </row>
    <row r="6" spans="1:7" ht="24.95" customHeight="1" x14ac:dyDescent="0.2">
      <c r="A6" s="131" t="s">
        <v>429</v>
      </c>
      <c r="B6" s="255"/>
    </row>
    <row r="7" spans="1:7" ht="24.95" customHeight="1" x14ac:dyDescent="0.2">
      <c r="A7" s="131" t="s">
        <v>430</v>
      </c>
      <c r="B7" s="255"/>
    </row>
    <row r="8" spans="1:7" ht="24.95" customHeight="1" x14ac:dyDescent="0.2">
      <c r="A8" s="194" t="s">
        <v>142</v>
      </c>
      <c r="B8" s="254"/>
    </row>
    <row r="9" spans="1:7" ht="9.9499999999999993" customHeight="1" x14ac:dyDescent="0.2"/>
    <row r="10" spans="1:7" s="52" customFormat="1" ht="12" customHeight="1" x14ac:dyDescent="0.2">
      <c r="A10" s="50" t="s">
        <v>342</v>
      </c>
    </row>
    <row r="11" spans="1:7" s="144" customFormat="1" ht="30.75" customHeight="1" x14ac:dyDescent="0.2">
      <c r="A11" s="529" t="s">
        <v>502</v>
      </c>
      <c r="B11" s="529"/>
    </row>
    <row r="12" spans="1:7" ht="12" customHeight="1" x14ac:dyDescent="0.2"/>
  </sheetData>
  <sheetProtection algorithmName="SHA-512" hashValue="mxRDr2qtGExwshEb6gWhHGewEd0nMBrlzVfWh6+Kh+RiFIFp2uw4z4PZhw/EZ1pfwBcTFHwNt/UehYYoe3QiVQ==" saltValue="kSRLLcNRLf0Ai7AEi0x5Yg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  <pageSetUpPr fitToPage="1"/>
  </sheetPr>
  <dimension ref="A1:B7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0.7109375" style="58" customWidth="1"/>
    <col min="2" max="2" width="20.7109375" style="58" customWidth="1"/>
    <col min="3" max="3" width="11.5703125" style="58" customWidth="1"/>
    <col min="4" max="5" width="11.7109375" style="58" customWidth="1"/>
    <col min="6" max="6" width="9.42578125" style="58" customWidth="1"/>
    <col min="7" max="10" width="11.7109375" style="58" customWidth="1"/>
    <col min="11" max="11" width="8.28515625" style="58" customWidth="1"/>
    <col min="12" max="14" width="11.7109375" style="58" customWidth="1"/>
    <col min="15" max="16384" width="9.140625" style="58"/>
  </cols>
  <sheetData>
    <row r="1" spans="1:2" ht="56.25" customHeight="1" x14ac:dyDescent="0.2">
      <c r="A1" s="516" t="s">
        <v>23</v>
      </c>
      <c r="B1" s="516"/>
    </row>
    <row r="2" spans="1:2" ht="18.75" customHeight="1" x14ac:dyDescent="0.2">
      <c r="A2" s="452" t="s">
        <v>404</v>
      </c>
      <c r="B2" s="531" t="s">
        <v>335</v>
      </c>
    </row>
    <row r="3" spans="1:2" ht="19.5" customHeight="1" x14ac:dyDescent="0.2">
      <c r="A3" s="452"/>
      <c r="B3" s="531"/>
    </row>
    <row r="4" spans="1:2" ht="24.95" customHeight="1" x14ac:dyDescent="0.2">
      <c r="A4" s="193" t="s">
        <v>349</v>
      </c>
      <c r="B4" s="253"/>
    </row>
    <row r="5" spans="1:2" ht="24.95" customHeight="1" x14ac:dyDescent="0.2">
      <c r="A5" s="194" t="s">
        <v>350</v>
      </c>
      <c r="B5" s="254"/>
    </row>
    <row r="7" spans="1:2" ht="15.75" customHeight="1" x14ac:dyDescent="0.2"/>
  </sheetData>
  <sheetProtection algorithmName="SHA-512" hashValue="05mrNNbbjshtu0EqoBSqhep34Gg7jQbihoqMlwxavmvxVGoAlnkEEZ8xlSACv9api5cHjkMHsMpTAm0jg+U4EQ==" saltValue="wJ+n3mc3IC+AcTZwuTL35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2">
    <pageSetUpPr fitToPage="1"/>
  </sheetPr>
  <dimension ref="A2:A54"/>
  <sheetViews>
    <sheetView showGridLines="0" workbookViewId="0">
      <pane ySplit="3" topLeftCell="A12" activePane="bottomLeft" state="frozen"/>
      <selection activeCell="C7" sqref="C7"/>
      <selection pane="bottomLeft" activeCell="A2" sqref="A2"/>
    </sheetView>
  </sheetViews>
  <sheetFormatPr defaultColWidth="9.140625" defaultRowHeight="12.75" x14ac:dyDescent="0.2"/>
  <cols>
    <col min="1" max="1" width="125.5703125" style="39" customWidth="1"/>
    <col min="2" max="16384" width="9.140625" style="39"/>
  </cols>
  <sheetData>
    <row r="2" spans="1:1" ht="18" x14ac:dyDescent="0.25">
      <c r="A2" s="38" t="str">
        <f>CONCATENATE("BALANÇO SOCIAL ",identificação!B4)</f>
        <v>BALANÇO SOCIAL 2024</v>
      </c>
    </row>
    <row r="3" spans="1:1" x14ac:dyDescent="0.2">
      <c r="A3" s="40" t="s">
        <v>11</v>
      </c>
    </row>
    <row r="5" spans="1:1" x14ac:dyDescent="0.2">
      <c r="A5" s="40" t="s">
        <v>12</v>
      </c>
    </row>
    <row r="7" spans="1:1" s="42" customFormat="1" ht="15" customHeight="1" x14ac:dyDescent="0.3">
      <c r="A7" s="375" t="str">
        <f>'Quadro 1'!$A$1:$Z$1</f>
        <v>Quadro 1: Contagem dos trabalhadores por grupo/cargo/carreira, segundo a modalidade de vinculação e género, em 31 de dezembro</v>
      </c>
    </row>
    <row r="8" spans="1:1" s="42" customFormat="1" ht="15" customHeight="1" x14ac:dyDescent="0.3">
      <c r="A8" s="375" t="str">
        <f>'Quadro 2'!$A$1:$Z$1</f>
        <v>Quadro 2: Contagem dos trabalhadores por grupo/cargo/carreira, segundo o escalão etário e género, em 31 de dezembro</v>
      </c>
    </row>
    <row r="9" spans="1:1" s="42" customFormat="1" ht="15" customHeight="1" x14ac:dyDescent="0.3">
      <c r="A9" s="375" t="str">
        <f>'Quadro 3'!$A$1:$Z$1</f>
        <v>Quadro 3: Contagem dos trabalhadores por grupo/cargo/carreira, segundo o nível de antiguidade e género, em 31 de dezembro</v>
      </c>
    </row>
    <row r="10" spans="1:1" s="42" customFormat="1" ht="15" customHeight="1" x14ac:dyDescent="0.3">
      <c r="A10" s="375" t="str">
        <f>'Quadro 4'!$A$1:$Z$1</f>
        <v>Quadro 4: Contagem dos trabalhadores por grupo/cargo/carreira, segundo o nível de escolaridade e género, em 31 de dezembro</v>
      </c>
    </row>
    <row r="11" spans="1:1" s="42" customFormat="1" ht="15" customHeight="1" x14ac:dyDescent="0.3">
      <c r="A11" s="375" t="str">
        <f>'Quadro 5'!$A$1:$Z$1</f>
        <v>Quadro 5: Contagem dos trabalhadores estrangeiros por grupo/cargo/carreira, segundo a nacionalidade e género, em 31 de dezembro</v>
      </c>
    </row>
    <row r="12" spans="1:1" s="42" customFormat="1" ht="15" customHeight="1" x14ac:dyDescent="0.3">
      <c r="A12" s="375" t="str">
        <f>'Quadro 6'!$A$1:$Z$1</f>
        <v>Quadro 6: Contagem de trabalhadores portadores de deficiência por grupo/cargo/carreira, segundo o escalão etário e género, em 31 de dezembro</v>
      </c>
    </row>
    <row r="13" spans="1:1" s="42" customFormat="1" ht="15" customHeight="1" x14ac:dyDescent="0.3">
      <c r="A13" s="376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2" customFormat="1" ht="15" customHeight="1" x14ac:dyDescent="0.3">
      <c r="A14" s="375" t="str">
        <f>'Quadro 8'!$A$1:$Z$1</f>
        <v>Quadro 8: Contagem das saídas de trabalhadores nomeados ou em comissão de serviço, por grupo/cargo/carreira, segundo o motivo de saída e género</v>
      </c>
    </row>
    <row r="15" spans="1:1" s="42" customFormat="1" ht="15" customHeight="1" x14ac:dyDescent="0.3">
      <c r="A15" s="375" t="str">
        <f>'Quadro 9'!$A$1:$Z$1</f>
        <v>Quadro 9: Contagem das saídas de trabalhadores contratados, por grupo/cargo/carreira, segundo o motivo de saída e género</v>
      </c>
    </row>
    <row r="16" spans="1:1" s="42" customFormat="1" ht="15" customHeight="1" x14ac:dyDescent="0.3">
      <c r="A16" s="41" t="str">
        <f>'Quadro 10'!$A$1:$Z$1</f>
        <v>Quadro 10: Contagem dos postos de trabalho previstos e não ocupados durante o ano,  por grupo/cargo/carreira, segundo a dificuldade de recrutamento</v>
      </c>
    </row>
    <row r="17" spans="1:1" s="42" customFormat="1" ht="15" customHeight="1" x14ac:dyDescent="0.3">
      <c r="A17" s="375" t="str">
        <f>'Quadro 11'!$A$1:$Z$1</f>
        <v>Quadro 11: Contagem das mudanças de situação dos trabalhadores, por grupo/cargo/carreira, segundo o motivo e género</v>
      </c>
    </row>
    <row r="18" spans="1:1" s="42" customFormat="1" ht="15" customHeight="1" x14ac:dyDescent="0.3">
      <c r="A18" s="375" t="str">
        <f>'Quadro 12'!$A$1:$Z$1</f>
        <v>Quadro 12: Contagem dos trabalhadores por grupo/cargo/carreira, segundo a modalidade de horário de trabalho e género, em 31 de dezembro</v>
      </c>
    </row>
    <row r="19" spans="1:1" s="42" customFormat="1" ht="15" customHeight="1" x14ac:dyDescent="0.3">
      <c r="A19" s="375" t="str">
        <f>'Quadro 13'!$A$1:$AH$1</f>
        <v>Quadro 13: Contagem dos trabalhadores por grupo/cargo/carreira, segundo o  período normal de trabalho (PNT) e género, em 31 de dezembro</v>
      </c>
    </row>
    <row r="20" spans="1:1" s="42" customFormat="1" ht="15" customHeight="1" x14ac:dyDescent="0.3">
      <c r="A20" s="375" t="str">
        <f>'Quadro 14'!$A$1:$Z$1</f>
        <v>Quadro 14: Contagem das horas de trabalho suplementar durante o ano, por grupo/cargo/carreira, segundo a modalidade de prestação do trabalho e género</v>
      </c>
    </row>
    <row r="21" spans="1:1" s="42" customFormat="1" ht="15" customHeight="1" x14ac:dyDescent="0.3">
      <c r="A21" s="375" t="str">
        <f>'Quadro 14.1'!$A$1:$Z$1</f>
        <v>Quadro 14.1: Contagem das horas de trabalho nocturno, normal e suplementar durante o ano, por grupo/cargo/carreira, segundo o género</v>
      </c>
    </row>
    <row r="22" spans="1:1" s="42" customFormat="1" ht="15" customHeight="1" x14ac:dyDescent="0.3">
      <c r="A22" s="375" t="str">
        <f>'Quadro 15'!$A$1:$Z$1</f>
        <v>Quadro 15: Contagem dos dias de ausências ao trabalho durante o ano, por grupo/cargo/carreira, segundo o motivo de ausência e género</v>
      </c>
    </row>
    <row r="23" spans="1:1" s="42" customFormat="1" ht="15" customHeight="1" x14ac:dyDescent="0.3">
      <c r="A23" s="375" t="str">
        <f>'Quadro 16'!$A$1:$Z$1</f>
        <v>Quadro 16 : Contagem dos trabalhadores em greve durante o ano, por escalão de PNT e tempo de paralisação</v>
      </c>
    </row>
    <row r="24" spans="1:1" x14ac:dyDescent="0.2">
      <c r="A24" s="40"/>
    </row>
    <row r="25" spans="1:1" x14ac:dyDescent="0.2">
      <c r="A25" s="40" t="s">
        <v>16</v>
      </c>
    </row>
    <row r="27" spans="1:1" s="42" customFormat="1" ht="15" x14ac:dyDescent="0.3">
      <c r="A27" s="377" t="str">
        <f>'Quadro 17'!$A$1:$Z$1</f>
        <v>Quadro 17: Estrutura remuneratória, por género</v>
      </c>
    </row>
    <row r="28" spans="1:1" s="42" customFormat="1" ht="15" x14ac:dyDescent="0.3">
      <c r="A28" s="43" t="str">
        <f>'Quadro 18'!$A$1:$Z$1</f>
        <v>Quadro 18: Total dos encargos anuais com pessoal</v>
      </c>
    </row>
    <row r="29" spans="1:1" s="42" customFormat="1" ht="15" x14ac:dyDescent="0.3">
      <c r="A29" s="43" t="str">
        <f>'Quadro 18'!A16:B16</f>
        <v>Quadro 18.1: Suplementos remuneratórios</v>
      </c>
    </row>
    <row r="30" spans="1:1" s="42" customFormat="1" ht="15" x14ac:dyDescent="0.3">
      <c r="A30" s="44" t="str">
        <f>'Quadro 18'!A40:B40</f>
        <v>Quadro 18.2: Encargos com prestações sociais</v>
      </c>
    </row>
    <row r="31" spans="1:1" s="42" customFormat="1" ht="15" x14ac:dyDescent="0.3">
      <c r="A31" s="380" t="str">
        <f>'Quadro 18'!A56:B56</f>
        <v>Quadro 18.3: Encargos com benefícios sociais</v>
      </c>
    </row>
    <row r="33" spans="1:1" x14ac:dyDescent="0.2">
      <c r="A33" s="40" t="s">
        <v>20</v>
      </c>
    </row>
    <row r="35" spans="1:1" s="42" customFormat="1" ht="15" x14ac:dyDescent="0.3">
      <c r="A35" s="378" t="str">
        <f>'Quadro 19'!$A$1:$N$1</f>
        <v>Quadro 19: Número de acidentes de trabalho e de dias de trabalho perdidos com baixa durante o ano, por género</v>
      </c>
    </row>
    <row r="36" spans="1:1" s="42" customFormat="1" ht="15" x14ac:dyDescent="0.3">
      <c r="A36" s="378" t="str">
        <f>'Quadro 20'!$A$1:$N$1</f>
        <v>Quadro 20: Número de casos de incapacidade declarados durante o ano, relativamente aos trabalhadores vítimas de acidente de trabalho</v>
      </c>
    </row>
    <row r="37" spans="1:1" s="42" customFormat="1" ht="15" x14ac:dyDescent="0.3">
      <c r="A37" s="378" t="str">
        <f>'Quadro 21'!$A$1:$N$1</f>
        <v>Quadro 21: Número de situações participadas e confirmadas de doença profissional e de dias de trabalho perdidos durante o ano</v>
      </c>
    </row>
    <row r="38" spans="1:1" s="42" customFormat="1" ht="15" x14ac:dyDescent="0.3">
      <c r="A38" s="378" t="str">
        <f>'Quadro 22'!$A$1:$N$1</f>
        <v>Quadro 22: Número  e encargos das actividades de medicina no trabalho ocorridas durante o ano</v>
      </c>
    </row>
    <row r="39" spans="1:1" s="42" customFormat="1" ht="15" x14ac:dyDescent="0.3">
      <c r="A39" s="379" t="str">
        <f>'Quadro 23'!$A$1:$N$1</f>
        <v>Quadro 23: Número de intervenções das comissões de segurança e saúde no trabalho  ocorridas durante o ano, por tipo</v>
      </c>
    </row>
    <row r="40" spans="1:1" s="42" customFormat="1" ht="15" x14ac:dyDescent="0.3">
      <c r="A40" s="379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2" customFormat="1" ht="15" x14ac:dyDescent="0.3">
      <c r="A41" s="379" t="str">
        <f>'Quadro 25'!$A$1:$N$1</f>
        <v>Quadro 25: Número de acções de formação e sensibilização em matéria de segurança e saúde no trabalho</v>
      </c>
    </row>
    <row r="42" spans="1:1" s="42" customFormat="1" ht="15" x14ac:dyDescent="0.3">
      <c r="A42" s="380" t="str">
        <f>'Quadro 26'!$A$1:$N$1</f>
        <v>Quadro 26: Custos com a prevenção de acidentes e doenças profissionais durante o ano</v>
      </c>
    </row>
    <row r="44" spans="1:1" x14ac:dyDescent="0.2">
      <c r="A44" s="40" t="s">
        <v>24</v>
      </c>
    </row>
    <row r="45" spans="1:1" x14ac:dyDescent="0.2">
      <c r="A45" s="45"/>
    </row>
    <row r="46" spans="1:1" s="42" customFormat="1" ht="15" x14ac:dyDescent="0.3">
      <c r="A46" s="379" t="str">
        <f>'Quadros 27-30'!A1:G1</f>
        <v>Quadro 27: Contagem relativa a participações em acções de formação profissional durante o ano, por tipo de acção, segundo a duração</v>
      </c>
    </row>
    <row r="47" spans="1:1" s="42" customFormat="1" ht="15" x14ac:dyDescent="0.3">
      <c r="A47" s="379" t="str">
        <f>'Quadros 27-30'!A12:G12</f>
        <v>Quadro 28: Contagem relativa a participações em acções de formação durante o ano, por grupo/cargo/carreira, segundo o tipo de acção</v>
      </c>
    </row>
    <row r="48" spans="1:1" s="42" customFormat="1" ht="15" x14ac:dyDescent="0.3">
      <c r="A48" s="379" t="str">
        <f>'Quadros 27-30'!A69:G69</f>
        <v>Quadro 29: Contagem das horas dispendidas em formação durante o ano, por grupo/cargo/carreira, segundo o tipo de acção</v>
      </c>
    </row>
    <row r="49" spans="1:1" s="42" customFormat="1" ht="15" x14ac:dyDescent="0.3">
      <c r="A49" s="379" t="str">
        <f>'Quadros 27-30'!A123:C123</f>
        <v xml:space="preserve">Quadro 30: Despesas anuais com formação </v>
      </c>
    </row>
    <row r="51" spans="1:1" x14ac:dyDescent="0.2">
      <c r="A51" s="40" t="s">
        <v>26</v>
      </c>
    </row>
    <row r="53" spans="1:1" s="42" customFormat="1" ht="15" x14ac:dyDescent="0.3">
      <c r="A53" s="375" t="str">
        <f>'Quadros 31_32'!A1:B1</f>
        <v>Quadro 31: Relações profissionais</v>
      </c>
    </row>
    <row r="54" spans="1:1" s="42" customFormat="1" ht="15" x14ac:dyDescent="0.3">
      <c r="A54" s="375" t="str">
        <f>'Quadros 31_32'!A7:B7</f>
        <v>Quadro 32: Disciplina</v>
      </c>
    </row>
  </sheetData>
  <phoneticPr fontId="42" type="noConversion"/>
  <hyperlinks>
    <hyperlink ref="A9" location="'Quadro 3'!B4" display="Quadro 3: Contagem dos trabalhadores por grupo/cargo/carreira, segundo o nível de antiguidade e género" xr:uid="{00000000-0004-0000-0200-000000000000}"/>
    <hyperlink ref="A11" location="'Quadro 5'!B4" display="Quadro 5: Contagem dos trabalhadores estrangeiros por grupo/cargo/carreira, segundo a nacionalidade e género" xr:uid="{00000000-0004-0000-0200-000001000000}"/>
    <hyperlink ref="A13" location="'Quadro 7'!B4" display="Quadro 7: Contagem dos trabalhadores admitidos e regressados durante o ano, por grupo/cargo/carreira e género,  segundo o modo de ocupação do posto de trabalho ou modalidade de vinculação" xr:uid="{00000000-0004-0000-0200-000002000000}"/>
    <hyperlink ref="A14" location="'Quadro 8'!B4" display="Quadro 8: Contagem das saídas de trabalhadores nomeados ou em comissão de serviço, por grupo/cargo/carreira, segundo o motivo de saída e género" xr:uid="{00000000-0004-0000-0200-000003000000}"/>
    <hyperlink ref="A15" location="'Quadro 9'!B4" display="Quadro 9: Contagem das saídas de trabalhadores contratados, por grupo/cargo/carreira, segundo o motivo de saída e género" xr:uid="{00000000-0004-0000-0200-000004000000}"/>
    <hyperlink ref="A16" location="'Quadro 10'!B3" display="'Quadro 10'!B3" xr:uid="{00000000-0004-0000-0200-000005000000}"/>
    <hyperlink ref="A17" location="'Quadro 11'!B4" display="Quadro 11: Contagem das mudanças de situação dos trabalhadores, por grupo/cargo/carreira, segundo o motivo e género" xr:uid="{00000000-0004-0000-0200-000006000000}"/>
    <hyperlink ref="A18" location="'Quadro 12'!B4" display="Quadro 12: Contagem dos trabalhadores por grupo/cargo/carreira, segundo a modalidade de horário de trabalho e género" xr:uid="{00000000-0004-0000-0200-000007000000}"/>
    <hyperlink ref="A19" location="'Quadro 13'!B7" display="'Quadro 13'!B7" xr:uid="{00000000-0004-0000-0200-000008000000}"/>
    <hyperlink ref="A20" location="'Quadro 14'!B4" display="Quadro 14: Contagem das horas de trabalho extraordinário, por grupo/cargo/carreira, segundo a modalidade de prestação do trabalho e género" xr:uid="{00000000-0004-0000-0200-000009000000}"/>
    <hyperlink ref="A21" location="'Quadro 14.1'!B4" display="Quadro 14.1: Contagem das horas de trabalho nocturno, normal e extraordinário,  por grupo/cargo/carreira, segundo o género" xr:uid="{00000000-0004-0000-0200-00000A000000}"/>
    <hyperlink ref="A22" location="'Quadro 15'!B4" display="Quadro 15: Contagem dos dias de ausências ao trabalho durante o ano, por grupo/cargo/carreira, segundo o motivo de ausência e género" xr:uid="{00000000-0004-0000-0200-00000B000000}"/>
    <hyperlink ref="A23" location="'Quadro 16'!B4" display="Quadro 16 : Contagem dos trabalhadores em greve, por escalão de PNT e tempo de paralisação" xr:uid="{00000000-0004-0000-0200-00000C000000}"/>
    <hyperlink ref="A7" location="'Quadro 1'!B4" display="Quadro 1: Contagem dos trabalhadores por grupo/cargo/carreira, segundo a modalidade de vinculação e género " xr:uid="{00000000-0004-0000-0200-00000D000000}"/>
    <hyperlink ref="A8" location="'Quadro 2'!B4" display="Quadro 2: Contagem dos trabalhadores por grupo/cargo/carreira, segundo o escalão etário e género " xr:uid="{00000000-0004-0000-0200-00000E000000}"/>
    <hyperlink ref="A10" location="'Quadro 4'!B4" display="Quadro 4: Contagem dos trabalhadores por grupo/cargo/carreira, segundo o nível de escolaridade e género " xr:uid="{00000000-0004-0000-0200-00000F000000}"/>
    <hyperlink ref="A12" location="'Quadro 6'!B4" display="Quadro 6: Contagem de trabalhadores portadores de deficiência por grupo/cargo/carreira, segundo o escalão etário e género " xr:uid="{00000000-0004-0000-0200-000010000000}"/>
    <hyperlink ref="A28" location="'Quadro 18'!B4" display="Quadro 18: Total dos encargos com pessoal durante o ano" xr:uid="{00000000-0004-0000-0200-000011000000}"/>
    <hyperlink ref="A29" location="'Quadro 18'!B18" display="Quadro 18.1: Suplementos remuneratórios" xr:uid="{00000000-0004-0000-0200-000012000000}"/>
    <hyperlink ref="A30" location="'Quadro 18'!B40" display="Quadro 18.2: Encargos com prestações sociais" xr:uid="{00000000-0004-0000-0200-000013000000}"/>
    <hyperlink ref="A31" location="'Quadro 18'!B56" display="'Quadro 18'!B56" xr:uid="{00000000-0004-0000-0200-000014000000}"/>
    <hyperlink ref="A27" location="'Quadro 17'!B6" display="Quadro 17: Estrutura remuneratória, por género " xr:uid="{00000000-0004-0000-0200-000015000000}"/>
    <hyperlink ref="A35" location="'Quadro 19'!C4" display="Quadro 19: Número de acidentes de trabalho e de dias de trabalho perdidos com baixa, por género" xr:uid="{00000000-0004-0000-0200-000016000000}"/>
    <hyperlink ref="A37" location="'Quadro 21'!A4" display="Quadro 21: Número de situações participadas e confirmadas de doença profissional e de dias de trabalho perdidos" xr:uid="{00000000-0004-0000-0200-000017000000}"/>
    <hyperlink ref="A38" location="'Quadro 22'!C4" display="Quadro 22: Número  e encargos das actividades de medicina no trabalho ocorridas durante o ano" xr:uid="{00000000-0004-0000-0200-000018000000}"/>
    <hyperlink ref="A39" location="'Quadro 23'!B4" display="'Quadro 23'!B4" xr:uid="{00000000-0004-0000-0200-000019000000}"/>
    <hyperlink ref="A40" location="'Quadro 24'!B4" display="'Quadro 24'!B4" xr:uid="{00000000-0004-0000-0200-00001A000000}"/>
    <hyperlink ref="A41" location="'Quadro 25'!B4" display="'Quadro 25'!B4" xr:uid="{00000000-0004-0000-0200-00001B000000}"/>
    <hyperlink ref="A42" location="'Quadro 26'!B4" display="'Quadro 26'!B4" xr:uid="{00000000-0004-0000-0200-00001C000000}"/>
    <hyperlink ref="A36" location="'Quadro 20'!C4" display="Quadro 20: Número de casos de incapacidade declarados durante o ano, relativamente aos trabalhadores vítimas de acidente de trabalho" xr:uid="{00000000-0004-0000-0200-00001D000000}"/>
    <hyperlink ref="A46" location="'Quadros 27-30'!B3" display="'Quadros 27-30'!B3" xr:uid="{00000000-0004-0000-0200-00001E000000}"/>
    <hyperlink ref="A47" location="'Quadros 27-30'!B15" display="Quadro 28: Contagem relativa a participações em acções de formação durante  ano por grupo / cargo / carreira, segundo o tipo de acção  " xr:uid="{00000000-0004-0000-0200-00001F000000}"/>
    <hyperlink ref="A48" location="'Quadros 27-30'!B71" display="'Quadros 27-30'!B71" xr:uid="{00000000-0004-0000-0200-000020000000}"/>
    <hyperlink ref="A49" location="'Quadros 27-30'!B125" display="'Quadros 27-30'!B125" xr:uid="{00000000-0004-0000-0200-000021000000}"/>
    <hyperlink ref="A53" location="'Quadros 31_32'!B3" display="Quadro 31: Relações profissionais" xr:uid="{00000000-0004-0000-0200-000022000000}"/>
    <hyperlink ref="A54" location="'Quadros 31_32'!B9" display="Quadro 32: Disciplina" xr:uid="{00000000-0004-0000-0200-000023000000}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  <pageSetUpPr fitToPage="1"/>
  </sheetPr>
  <dimension ref="A1:B16"/>
  <sheetViews>
    <sheetView showGridLines="0" zoomScaleNormal="100" workbookViewId="0">
      <selection activeCell="B5" sqref="B5"/>
    </sheetView>
  </sheetViews>
  <sheetFormatPr defaultColWidth="9.140625" defaultRowHeight="9" x14ac:dyDescent="0.2"/>
  <cols>
    <col min="1" max="1" width="55.7109375" style="146" customWidth="1"/>
    <col min="2" max="2" width="20.7109375" style="146" customWidth="1"/>
    <col min="3" max="3" width="11.5703125" style="146" customWidth="1"/>
    <col min="4" max="5" width="11.7109375" style="146" customWidth="1"/>
    <col min="6" max="6" width="9.42578125" style="146" customWidth="1"/>
    <col min="7" max="10" width="11.7109375" style="146" customWidth="1"/>
    <col min="11" max="11" width="8.28515625" style="146" customWidth="1"/>
    <col min="12" max="14" width="11.7109375" style="146" customWidth="1"/>
    <col min="15" max="16384" width="9.140625" style="146"/>
  </cols>
  <sheetData>
    <row r="1" spans="1:2" s="145" customFormat="1" ht="39.950000000000003" customHeight="1" x14ac:dyDescent="0.2">
      <c r="A1" s="532" t="s">
        <v>451</v>
      </c>
      <c r="B1" s="532"/>
    </row>
    <row r="2" spans="1:2" ht="18" customHeight="1" x14ac:dyDescent="0.2">
      <c r="A2" s="534" t="s">
        <v>405</v>
      </c>
      <c r="B2" s="533" t="s">
        <v>272</v>
      </c>
    </row>
    <row r="3" spans="1:2" ht="13.5" customHeight="1" x14ac:dyDescent="0.2">
      <c r="A3" s="535"/>
      <c r="B3" s="533"/>
    </row>
    <row r="4" spans="1:2" ht="24.95" customHeight="1" x14ac:dyDescent="0.2">
      <c r="A4" s="193" t="s">
        <v>351</v>
      </c>
      <c r="B4" s="250"/>
    </row>
    <row r="5" spans="1:2" ht="24.95" customHeight="1" x14ac:dyDescent="0.2">
      <c r="A5" s="131" t="s">
        <v>352</v>
      </c>
      <c r="B5" s="251"/>
    </row>
    <row r="6" spans="1:2" ht="24.95" customHeight="1" x14ac:dyDescent="0.2">
      <c r="A6" s="131" t="s">
        <v>353</v>
      </c>
      <c r="B6" s="251"/>
    </row>
    <row r="7" spans="1:2" ht="24.95" customHeight="1" x14ac:dyDescent="0.2">
      <c r="A7" s="194" t="s">
        <v>354</v>
      </c>
      <c r="B7" s="252"/>
    </row>
    <row r="8" spans="1:2" ht="9.9499999999999993" customHeight="1" x14ac:dyDescent="0.2">
      <c r="A8" s="147"/>
    </row>
    <row r="9" spans="1:2" s="149" customFormat="1" ht="12" customHeight="1" x14ac:dyDescent="0.2">
      <c r="A9" s="148" t="s">
        <v>278</v>
      </c>
    </row>
    <row r="10" spans="1:2" s="149" customFormat="1" ht="13.5" x14ac:dyDescent="0.2">
      <c r="A10" s="149" t="s">
        <v>355</v>
      </c>
    </row>
    <row r="11" spans="1:2" s="149" customFormat="1" ht="13.5" x14ac:dyDescent="0.2">
      <c r="A11" s="149" t="s">
        <v>356</v>
      </c>
    </row>
    <row r="12" spans="1:2" s="149" customFormat="1" ht="13.5" x14ac:dyDescent="0.2">
      <c r="A12" s="149" t="s">
        <v>357</v>
      </c>
    </row>
    <row r="13" spans="1:2" s="149" customFormat="1" ht="13.5" x14ac:dyDescent="0.2">
      <c r="A13" s="149" t="s">
        <v>472</v>
      </c>
    </row>
    <row r="16" spans="1:2" ht="13.5" x14ac:dyDescent="0.2">
      <c r="A16" s="149"/>
    </row>
  </sheetData>
  <sheetProtection algorithmName="SHA-512" hashValue="qjMcRiJDItatj1yu7LIY+LzywnEq89wL8LYhSfgOFORmBnuNX3ZePPL0aqp1gBG5zqITOVRd5x6NtzcmRPdIrg==" saltValue="rNbMvLUje6IJUY6e435uFA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2" tint="-0.499984740745262"/>
  </sheetPr>
  <dimension ref="A1:M131"/>
  <sheetViews>
    <sheetView showGridLines="0" zoomScaleNormal="100" workbookViewId="0">
      <selection activeCell="D77" sqref="D77:E77"/>
    </sheetView>
  </sheetViews>
  <sheetFormatPr defaultColWidth="9.140625" defaultRowHeight="9" x14ac:dyDescent="0.2"/>
  <cols>
    <col min="1" max="1" width="30.7109375" style="94" customWidth="1"/>
    <col min="2" max="2" width="12.7109375" style="94" customWidth="1"/>
    <col min="3" max="3" width="13.42578125" style="94" customWidth="1"/>
    <col min="4" max="7" width="12.7109375" style="94" customWidth="1"/>
    <col min="8" max="16384" width="9.140625" style="94"/>
  </cols>
  <sheetData>
    <row r="1" spans="1:7" s="215" customFormat="1" ht="39.950000000000003" customHeight="1" x14ac:dyDescent="0.2">
      <c r="A1" s="537" t="s">
        <v>445</v>
      </c>
      <c r="B1" s="537"/>
      <c r="C1" s="537"/>
      <c r="D1" s="537"/>
      <c r="E1" s="537"/>
      <c r="F1" s="537"/>
      <c r="G1" s="537"/>
    </row>
    <row r="2" spans="1:7" ht="30" customHeight="1" x14ac:dyDescent="0.2">
      <c r="A2" s="65" t="s">
        <v>358</v>
      </c>
      <c r="B2" s="65" t="s">
        <v>359</v>
      </c>
      <c r="C2" s="65" t="s">
        <v>360</v>
      </c>
      <c r="D2" s="65" t="s">
        <v>361</v>
      </c>
      <c r="E2" s="65" t="s">
        <v>362</v>
      </c>
      <c r="F2" s="65" t="s">
        <v>76</v>
      </c>
    </row>
    <row r="3" spans="1:7" ht="24.95" customHeight="1" x14ac:dyDescent="0.2">
      <c r="A3" s="193" t="s">
        <v>363</v>
      </c>
      <c r="B3" s="247"/>
      <c r="C3" s="247"/>
      <c r="D3" s="247"/>
      <c r="E3" s="247"/>
      <c r="F3" s="224">
        <f>B3+C3+D3+E3</f>
        <v>0</v>
      </c>
    </row>
    <row r="4" spans="1:7" ht="24.95" customHeight="1" x14ac:dyDescent="0.2">
      <c r="A4" s="194" t="s">
        <v>364</v>
      </c>
      <c r="B4" s="249">
        <v>8</v>
      </c>
      <c r="C4" s="249"/>
      <c r="D4" s="249"/>
      <c r="E4" s="249"/>
      <c r="F4" s="226">
        <f>B4+C4+D4+E4</f>
        <v>8</v>
      </c>
    </row>
    <row r="5" spans="1:7" ht="15" customHeight="1" x14ac:dyDescent="0.2">
      <c r="A5" s="65" t="s">
        <v>365</v>
      </c>
      <c r="B5" s="227">
        <f>SUM(B3:B4)</f>
        <v>8</v>
      </c>
      <c r="C5" s="227">
        <f>SUM(C3:C4)</f>
        <v>0</v>
      </c>
      <c r="D5" s="227">
        <f>SUM(D3:D4)</f>
        <v>0</v>
      </c>
      <c r="E5" s="227">
        <f>SUM(E3:E4)</f>
        <v>0</v>
      </c>
      <c r="F5" s="227">
        <f>SUM(F3:F4)</f>
        <v>8</v>
      </c>
    </row>
    <row r="6" spans="1:7" ht="9.9499999999999993" customHeight="1" x14ac:dyDescent="0.2">
      <c r="A6" s="150"/>
      <c r="B6" s="150"/>
      <c r="C6" s="150"/>
      <c r="D6" s="150"/>
      <c r="E6" s="150"/>
      <c r="F6" s="150"/>
    </row>
    <row r="7" spans="1:7" ht="12" customHeight="1" x14ac:dyDescent="0.2">
      <c r="A7" s="151" t="s">
        <v>148</v>
      </c>
    </row>
    <row r="8" spans="1:7" ht="12" customHeight="1" x14ac:dyDescent="0.2">
      <c r="A8" s="87" t="s">
        <v>366</v>
      </c>
      <c r="B8" s="121"/>
      <c r="C8" s="121"/>
      <c r="D8" s="121"/>
      <c r="E8" s="121"/>
      <c r="F8" s="121"/>
      <c r="G8" s="121"/>
    </row>
    <row r="9" spans="1:7" ht="12" customHeight="1" x14ac:dyDescent="0.2">
      <c r="A9" s="67" t="s">
        <v>367</v>
      </c>
      <c r="B9" s="152"/>
      <c r="C9" s="152"/>
      <c r="D9" s="152"/>
      <c r="E9" s="152"/>
      <c r="F9" s="152"/>
      <c r="G9" s="152"/>
    </row>
    <row r="10" spans="1:7" ht="12" customHeight="1" x14ac:dyDescent="0.2">
      <c r="A10" s="67" t="s">
        <v>368</v>
      </c>
      <c r="B10" s="152"/>
      <c r="C10" s="152"/>
      <c r="D10" s="152"/>
      <c r="E10" s="152"/>
      <c r="F10" s="152"/>
      <c r="G10" s="152"/>
    </row>
    <row r="11" spans="1:7" ht="29.25" customHeight="1" x14ac:dyDescent="0.2">
      <c r="A11" s="538" t="s">
        <v>369</v>
      </c>
      <c r="B11" s="538"/>
      <c r="C11" s="538"/>
      <c r="D11" s="538"/>
      <c r="E11" s="538"/>
      <c r="F11" s="538"/>
      <c r="G11" s="538"/>
    </row>
    <row r="12" spans="1:7" s="216" customFormat="1" ht="39.950000000000003" customHeight="1" x14ac:dyDescent="0.2">
      <c r="A12" s="537" t="s">
        <v>444</v>
      </c>
      <c r="B12" s="537"/>
      <c r="C12" s="537"/>
      <c r="D12" s="537"/>
      <c r="E12" s="537"/>
      <c r="F12" s="537"/>
      <c r="G12" s="537"/>
    </row>
    <row r="13" spans="1:7" ht="20.100000000000001" customHeight="1" x14ac:dyDescent="0.2">
      <c r="A13" s="454" t="s">
        <v>370</v>
      </c>
      <c r="B13" s="65" t="s">
        <v>371</v>
      </c>
      <c r="C13" s="65" t="s">
        <v>372</v>
      </c>
      <c r="D13" s="454" t="s">
        <v>40</v>
      </c>
      <c r="E13" s="539"/>
      <c r="F13" s="121"/>
    </row>
    <row r="14" spans="1:7" ht="30" customHeight="1" x14ac:dyDescent="0.2">
      <c r="A14" s="454"/>
      <c r="B14" s="219" t="s">
        <v>373</v>
      </c>
      <c r="C14" s="219" t="s">
        <v>373</v>
      </c>
      <c r="D14" s="219" t="s">
        <v>374</v>
      </c>
      <c r="E14" s="219" t="s">
        <v>375</v>
      </c>
      <c r="F14" s="121"/>
    </row>
    <row r="15" spans="1:7" ht="30" customHeight="1" x14ac:dyDescent="0.2">
      <c r="A15" s="312" t="s">
        <v>43</v>
      </c>
      <c r="B15" s="247"/>
      <c r="C15" s="247"/>
      <c r="D15" s="224">
        <f>B15+C15</f>
        <v>0</v>
      </c>
      <c r="E15" s="247"/>
      <c r="F15" s="121"/>
      <c r="G15" s="218"/>
    </row>
    <row r="16" spans="1:7" ht="30" customHeight="1" x14ac:dyDescent="0.2">
      <c r="A16" s="312" t="s">
        <v>407</v>
      </c>
      <c r="B16" s="248"/>
      <c r="C16" s="248"/>
      <c r="D16" s="225">
        <f>B16+C16</f>
        <v>0</v>
      </c>
      <c r="E16" s="248"/>
      <c r="F16" s="121"/>
      <c r="G16" s="218"/>
    </row>
    <row r="17" spans="1:6" ht="30" customHeight="1" x14ac:dyDescent="0.2">
      <c r="A17" s="312" t="s">
        <v>408</v>
      </c>
      <c r="B17" s="248"/>
      <c r="C17" s="248"/>
      <c r="D17" s="225">
        <f>B17+C17</f>
        <v>0</v>
      </c>
      <c r="E17" s="248"/>
      <c r="F17" s="121"/>
    </row>
    <row r="18" spans="1:6" ht="30" customHeight="1" x14ac:dyDescent="0.2">
      <c r="A18" s="312" t="s">
        <v>409</v>
      </c>
      <c r="B18" s="248"/>
      <c r="C18" s="248"/>
      <c r="D18" s="225">
        <f t="shared" ref="D18:D59" si="0">B18+C18</f>
        <v>0</v>
      </c>
      <c r="E18" s="248"/>
      <c r="F18" s="121"/>
    </row>
    <row r="19" spans="1:6" ht="30" customHeight="1" x14ac:dyDescent="0.2">
      <c r="A19" s="312" t="s">
        <v>410</v>
      </c>
      <c r="B19" s="248"/>
      <c r="C19" s="248">
        <v>4</v>
      </c>
      <c r="D19" s="225">
        <f t="shared" si="0"/>
        <v>4</v>
      </c>
      <c r="E19" s="248"/>
      <c r="F19" s="121"/>
    </row>
    <row r="20" spans="1:6" ht="30" customHeight="1" x14ac:dyDescent="0.2">
      <c r="A20" s="312" t="s">
        <v>411</v>
      </c>
      <c r="B20" s="248"/>
      <c r="C20" s="248"/>
      <c r="D20" s="225">
        <f t="shared" si="0"/>
        <v>0</v>
      </c>
      <c r="E20" s="248"/>
      <c r="F20" s="121"/>
    </row>
    <row r="21" spans="1:6" ht="30" customHeight="1" x14ac:dyDescent="0.2">
      <c r="A21" s="312" t="s">
        <v>44</v>
      </c>
      <c r="B21" s="248"/>
      <c r="C21" s="248">
        <v>3</v>
      </c>
      <c r="D21" s="225">
        <f t="shared" si="0"/>
        <v>3</v>
      </c>
      <c r="E21" s="248"/>
      <c r="F21" s="121"/>
    </row>
    <row r="22" spans="1:6" ht="30" customHeight="1" x14ac:dyDescent="0.2">
      <c r="A22" s="312" t="s">
        <v>45</v>
      </c>
      <c r="B22" s="248"/>
      <c r="C22" s="248">
        <v>1</v>
      </c>
      <c r="D22" s="225">
        <f t="shared" si="0"/>
        <v>1</v>
      </c>
      <c r="E22" s="248"/>
      <c r="F22" s="121"/>
    </row>
    <row r="23" spans="1:6" ht="30" customHeight="1" x14ac:dyDescent="0.2">
      <c r="A23" s="312" t="s">
        <v>46</v>
      </c>
      <c r="B23" s="248"/>
      <c r="C23" s="248"/>
      <c r="D23" s="225">
        <f t="shared" si="0"/>
        <v>0</v>
      </c>
      <c r="E23" s="248"/>
      <c r="F23" s="121"/>
    </row>
    <row r="24" spans="1:6" ht="30" customHeight="1" x14ac:dyDescent="0.2">
      <c r="A24" s="312" t="s">
        <v>47</v>
      </c>
      <c r="B24" s="248"/>
      <c r="C24" s="248"/>
      <c r="D24" s="225">
        <f t="shared" si="0"/>
        <v>0</v>
      </c>
      <c r="E24" s="248"/>
      <c r="F24" s="121"/>
    </row>
    <row r="25" spans="1:6" ht="30" customHeight="1" x14ac:dyDescent="0.2">
      <c r="A25" s="312" t="s">
        <v>48</v>
      </c>
      <c r="B25" s="248"/>
      <c r="C25" s="248"/>
      <c r="D25" s="225">
        <f t="shared" si="0"/>
        <v>0</v>
      </c>
      <c r="E25" s="248"/>
      <c r="F25" s="121"/>
    </row>
    <row r="26" spans="1:6" ht="30" customHeight="1" x14ac:dyDescent="0.2">
      <c r="A26" s="312" t="s">
        <v>49</v>
      </c>
      <c r="B26" s="248"/>
      <c r="C26" s="248"/>
      <c r="D26" s="225">
        <f t="shared" si="0"/>
        <v>0</v>
      </c>
      <c r="E26" s="248"/>
      <c r="F26" s="121"/>
    </row>
    <row r="27" spans="1:6" ht="30" customHeight="1" x14ac:dyDescent="0.2">
      <c r="A27" s="312" t="s">
        <v>50</v>
      </c>
      <c r="B27" s="248"/>
      <c r="C27" s="248"/>
      <c r="D27" s="225">
        <f t="shared" si="0"/>
        <v>0</v>
      </c>
      <c r="E27" s="248"/>
      <c r="F27" s="121"/>
    </row>
    <row r="28" spans="1:6" ht="30" customHeight="1" x14ac:dyDescent="0.2">
      <c r="A28" s="312" t="s">
        <v>51</v>
      </c>
      <c r="B28" s="248"/>
      <c r="C28" s="248"/>
      <c r="D28" s="225">
        <f t="shared" si="0"/>
        <v>0</v>
      </c>
      <c r="E28" s="248"/>
      <c r="F28" s="121"/>
    </row>
    <row r="29" spans="1:6" ht="30" customHeight="1" x14ac:dyDescent="0.2">
      <c r="A29" s="312" t="s">
        <v>52</v>
      </c>
      <c r="B29" s="248"/>
      <c r="C29" s="248"/>
      <c r="D29" s="225">
        <f t="shared" si="0"/>
        <v>0</v>
      </c>
      <c r="E29" s="248"/>
      <c r="F29" s="121"/>
    </row>
    <row r="30" spans="1:6" ht="30" customHeight="1" x14ac:dyDescent="0.2">
      <c r="A30" s="312" t="s">
        <v>53</v>
      </c>
      <c r="B30" s="248"/>
      <c r="C30" s="248"/>
      <c r="D30" s="225">
        <f t="shared" si="0"/>
        <v>0</v>
      </c>
      <c r="E30" s="248"/>
      <c r="F30" s="121"/>
    </row>
    <row r="31" spans="1:6" ht="30" customHeight="1" x14ac:dyDescent="0.2">
      <c r="A31" s="312" t="s">
        <v>54</v>
      </c>
      <c r="B31" s="248"/>
      <c r="C31" s="248"/>
      <c r="D31" s="225">
        <f t="shared" si="0"/>
        <v>0</v>
      </c>
      <c r="E31" s="248"/>
      <c r="F31" s="121"/>
    </row>
    <row r="32" spans="1:6" ht="30" customHeight="1" x14ac:dyDescent="0.2">
      <c r="A32" s="312" t="s">
        <v>55</v>
      </c>
      <c r="B32" s="248"/>
      <c r="C32" s="248"/>
      <c r="D32" s="225">
        <f t="shared" si="0"/>
        <v>0</v>
      </c>
      <c r="E32" s="248"/>
      <c r="F32" s="121"/>
    </row>
    <row r="33" spans="1:7" ht="30" customHeight="1" x14ac:dyDescent="0.2">
      <c r="A33" s="312" t="s">
        <v>56</v>
      </c>
      <c r="B33" s="248"/>
      <c r="C33" s="248"/>
      <c r="D33" s="225">
        <f t="shared" si="0"/>
        <v>0</v>
      </c>
      <c r="E33" s="248"/>
      <c r="F33" s="121"/>
    </row>
    <row r="34" spans="1:7" ht="30" customHeight="1" x14ac:dyDescent="0.2">
      <c r="A34" s="312" t="s">
        <v>57</v>
      </c>
      <c r="B34" s="248"/>
      <c r="C34" s="248"/>
      <c r="D34" s="225">
        <f t="shared" si="0"/>
        <v>0</v>
      </c>
      <c r="E34" s="248"/>
      <c r="F34" s="121"/>
    </row>
    <row r="35" spans="1:7" ht="30" customHeight="1" x14ac:dyDescent="0.2">
      <c r="A35" s="312" t="s">
        <v>58</v>
      </c>
      <c r="B35" s="248"/>
      <c r="C35" s="248"/>
      <c r="D35" s="225">
        <f t="shared" si="0"/>
        <v>0</v>
      </c>
      <c r="E35" s="248"/>
      <c r="F35" s="121"/>
    </row>
    <row r="36" spans="1:7" ht="30" customHeight="1" x14ac:dyDescent="0.2">
      <c r="A36" s="312" t="s">
        <v>59</v>
      </c>
      <c r="B36" s="248"/>
      <c r="C36" s="248"/>
      <c r="D36" s="225">
        <f t="shared" si="0"/>
        <v>0</v>
      </c>
      <c r="E36" s="248"/>
      <c r="F36" s="121"/>
    </row>
    <row r="37" spans="1:7" ht="30" customHeight="1" x14ac:dyDescent="0.2">
      <c r="A37" s="312" t="s">
        <v>60</v>
      </c>
      <c r="B37" s="248"/>
      <c r="C37" s="248"/>
      <c r="D37" s="225">
        <f t="shared" si="0"/>
        <v>0</v>
      </c>
      <c r="E37" s="248"/>
      <c r="F37" s="121"/>
    </row>
    <row r="38" spans="1:7" ht="30" customHeight="1" x14ac:dyDescent="0.2">
      <c r="A38" s="312" t="s">
        <v>61</v>
      </c>
      <c r="B38" s="248"/>
      <c r="C38" s="248"/>
      <c r="D38" s="225">
        <f t="shared" si="0"/>
        <v>0</v>
      </c>
      <c r="E38" s="248"/>
      <c r="F38" s="121"/>
    </row>
    <row r="39" spans="1:7" ht="30" customHeight="1" x14ac:dyDescent="0.2">
      <c r="A39" s="312" t="s">
        <v>62</v>
      </c>
      <c r="B39" s="248"/>
      <c r="C39" s="248"/>
      <c r="D39" s="225">
        <f t="shared" si="0"/>
        <v>0</v>
      </c>
      <c r="E39" s="248"/>
      <c r="F39" s="121"/>
    </row>
    <row r="40" spans="1:7" ht="30" customHeight="1" x14ac:dyDescent="0.2">
      <c r="A40" s="312" t="s">
        <v>63</v>
      </c>
      <c r="B40" s="248"/>
      <c r="C40" s="248"/>
      <c r="D40" s="225">
        <f t="shared" si="0"/>
        <v>0</v>
      </c>
      <c r="E40" s="248"/>
      <c r="F40" s="121"/>
    </row>
    <row r="41" spans="1:7" ht="30" customHeight="1" x14ac:dyDescent="0.2">
      <c r="A41" s="312" t="s">
        <v>64</v>
      </c>
      <c r="B41" s="248"/>
      <c r="C41" s="248"/>
      <c r="D41" s="225">
        <f t="shared" si="0"/>
        <v>0</v>
      </c>
      <c r="E41" s="248"/>
      <c r="F41" s="121"/>
    </row>
    <row r="42" spans="1:7" ht="30" customHeight="1" x14ac:dyDescent="0.2">
      <c r="A42" s="312" t="s">
        <v>65</v>
      </c>
      <c r="B42" s="248"/>
      <c r="C42" s="248"/>
      <c r="D42" s="225">
        <f t="shared" si="0"/>
        <v>0</v>
      </c>
      <c r="E42" s="248"/>
      <c r="F42" s="121"/>
    </row>
    <row r="43" spans="1:7" ht="30" customHeight="1" x14ac:dyDescent="0.2">
      <c r="A43" s="312" t="s">
        <v>66</v>
      </c>
      <c r="B43" s="248"/>
      <c r="C43" s="248"/>
      <c r="D43" s="225">
        <f t="shared" si="0"/>
        <v>0</v>
      </c>
      <c r="E43" s="248"/>
      <c r="F43" s="121"/>
    </row>
    <row r="44" spans="1:7" ht="30" customHeight="1" x14ac:dyDescent="0.2">
      <c r="A44" s="312" t="s">
        <v>67</v>
      </c>
      <c r="B44" s="248"/>
      <c r="C44" s="248"/>
      <c r="D44" s="225">
        <f t="shared" si="0"/>
        <v>0</v>
      </c>
      <c r="E44" s="248"/>
      <c r="F44" s="121"/>
    </row>
    <row r="45" spans="1:7" ht="30" customHeight="1" x14ac:dyDescent="0.2">
      <c r="A45" s="312" t="s">
        <v>412</v>
      </c>
      <c r="B45" s="248"/>
      <c r="C45" s="248"/>
      <c r="D45" s="225">
        <f t="shared" si="0"/>
        <v>0</v>
      </c>
      <c r="E45" s="248"/>
      <c r="F45" s="153"/>
    </row>
    <row r="46" spans="1:7" ht="30" customHeight="1" x14ac:dyDescent="0.2">
      <c r="A46" s="312" t="s">
        <v>413</v>
      </c>
      <c r="B46" s="248"/>
      <c r="C46" s="248"/>
      <c r="D46" s="225">
        <f t="shared" si="0"/>
        <v>0</v>
      </c>
      <c r="E46" s="248"/>
      <c r="F46" s="153"/>
      <c r="G46" s="153"/>
    </row>
    <row r="47" spans="1:7" ht="30" customHeight="1" x14ac:dyDescent="0.2">
      <c r="A47" s="312" t="s">
        <v>414</v>
      </c>
      <c r="B47" s="248"/>
      <c r="C47" s="248"/>
      <c r="D47" s="225">
        <f t="shared" si="0"/>
        <v>0</v>
      </c>
      <c r="E47" s="248"/>
      <c r="F47" s="153"/>
      <c r="G47" s="153"/>
    </row>
    <row r="48" spans="1:7" ht="30" customHeight="1" x14ac:dyDescent="0.2">
      <c r="A48" s="312" t="s">
        <v>68</v>
      </c>
      <c r="B48" s="248"/>
      <c r="C48" s="248"/>
      <c r="D48" s="225">
        <f t="shared" si="0"/>
        <v>0</v>
      </c>
      <c r="E48" s="248"/>
      <c r="F48" s="153"/>
      <c r="G48" s="153"/>
    </row>
    <row r="49" spans="1:7" ht="30" customHeight="1" x14ac:dyDescent="0.2">
      <c r="A49" s="312" t="s">
        <v>415</v>
      </c>
      <c r="B49" s="248"/>
      <c r="C49" s="248"/>
      <c r="D49" s="225">
        <f t="shared" si="0"/>
        <v>0</v>
      </c>
      <c r="E49" s="248"/>
      <c r="F49" s="153"/>
      <c r="G49" s="153"/>
    </row>
    <row r="50" spans="1:7" ht="30" customHeight="1" x14ac:dyDescent="0.2">
      <c r="A50" s="312" t="s">
        <v>416</v>
      </c>
      <c r="B50" s="248"/>
      <c r="C50" s="248"/>
      <c r="D50" s="225">
        <f t="shared" si="0"/>
        <v>0</v>
      </c>
      <c r="E50" s="248"/>
      <c r="F50" s="153"/>
      <c r="G50" s="153"/>
    </row>
    <row r="51" spans="1:7" ht="30" customHeight="1" x14ac:dyDescent="0.2">
      <c r="A51" s="312" t="s">
        <v>417</v>
      </c>
      <c r="B51" s="248"/>
      <c r="C51" s="248"/>
      <c r="D51" s="225">
        <f t="shared" si="0"/>
        <v>0</v>
      </c>
      <c r="E51" s="248"/>
      <c r="F51" s="153"/>
      <c r="G51" s="153"/>
    </row>
    <row r="52" spans="1:7" ht="30" customHeight="1" x14ac:dyDescent="0.2">
      <c r="A52" s="312" t="s">
        <v>69</v>
      </c>
      <c r="B52" s="248"/>
      <c r="C52" s="248"/>
      <c r="D52" s="225">
        <f t="shared" si="0"/>
        <v>0</v>
      </c>
      <c r="E52" s="248"/>
      <c r="F52" s="153"/>
      <c r="G52" s="153"/>
    </row>
    <row r="53" spans="1:7" ht="30" customHeight="1" x14ac:dyDescent="0.2">
      <c r="A53" s="312" t="s">
        <v>70</v>
      </c>
      <c r="B53" s="248"/>
      <c r="C53" s="248"/>
      <c r="D53" s="225">
        <f t="shared" si="0"/>
        <v>0</v>
      </c>
      <c r="E53" s="248"/>
      <c r="F53" s="153"/>
      <c r="G53" s="153"/>
    </row>
    <row r="54" spans="1:7" ht="30" customHeight="1" x14ac:dyDescent="0.2">
      <c r="A54" s="312" t="s">
        <v>71</v>
      </c>
      <c r="B54" s="248"/>
      <c r="C54" s="248"/>
      <c r="D54" s="225">
        <f t="shared" si="0"/>
        <v>0</v>
      </c>
      <c r="E54" s="248"/>
      <c r="F54" s="153"/>
      <c r="G54" s="153"/>
    </row>
    <row r="55" spans="1:7" ht="30" customHeight="1" x14ac:dyDescent="0.2">
      <c r="A55" s="312" t="s">
        <v>72</v>
      </c>
      <c r="B55" s="248"/>
      <c r="C55" s="248"/>
      <c r="D55" s="225">
        <f t="shared" si="0"/>
        <v>0</v>
      </c>
      <c r="E55" s="248"/>
      <c r="F55" s="153"/>
      <c r="G55" s="153"/>
    </row>
    <row r="56" spans="1:7" ht="30" customHeight="1" x14ac:dyDescent="0.2">
      <c r="A56" s="312" t="s">
        <v>73</v>
      </c>
      <c r="B56" s="248"/>
      <c r="C56" s="248"/>
      <c r="D56" s="225">
        <f t="shared" si="0"/>
        <v>0</v>
      </c>
      <c r="E56" s="248"/>
      <c r="F56" s="153"/>
      <c r="G56" s="153"/>
    </row>
    <row r="57" spans="1:7" s="217" customFormat="1" ht="30" customHeight="1" x14ac:dyDescent="0.2">
      <c r="A57" s="312" t="s">
        <v>418</v>
      </c>
      <c r="B57" s="248"/>
      <c r="C57" s="248"/>
      <c r="D57" s="225">
        <f t="shared" si="0"/>
        <v>0</v>
      </c>
      <c r="E57" s="248"/>
      <c r="F57" s="153"/>
      <c r="G57" s="153"/>
    </row>
    <row r="58" spans="1:7" ht="30" customHeight="1" x14ac:dyDescent="0.2">
      <c r="A58" s="312" t="s">
        <v>74</v>
      </c>
      <c r="B58" s="248"/>
      <c r="C58" s="248"/>
      <c r="D58" s="225">
        <f t="shared" si="0"/>
        <v>0</v>
      </c>
      <c r="E58" s="248"/>
      <c r="F58" s="153"/>
      <c r="G58" s="153"/>
    </row>
    <row r="59" spans="1:7" ht="30" customHeight="1" x14ac:dyDescent="0.2">
      <c r="A59" s="312" t="s">
        <v>75</v>
      </c>
      <c r="B59" s="249"/>
      <c r="C59" s="249"/>
      <c r="D59" s="226">
        <f t="shared" si="0"/>
        <v>0</v>
      </c>
      <c r="E59" s="249"/>
      <c r="F59" s="153"/>
      <c r="G59" s="153"/>
    </row>
    <row r="60" spans="1:7" s="87" customFormat="1" ht="20.25" customHeight="1" x14ac:dyDescent="0.2">
      <c r="A60" s="65" t="s">
        <v>76</v>
      </c>
      <c r="B60" s="227">
        <f>SUM(B15:B59)</f>
        <v>0</v>
      </c>
      <c r="C60" s="227">
        <f>SUM(C15:C59)</f>
        <v>8</v>
      </c>
      <c r="D60" s="227">
        <f>SUM(D15:D59)</f>
        <v>8</v>
      </c>
      <c r="E60" s="227">
        <f>SUM(E15:E59)</f>
        <v>0</v>
      </c>
      <c r="F60" s="153"/>
      <c r="G60" s="153"/>
    </row>
    <row r="61" spans="1:7" s="87" customFormat="1" ht="12" customHeight="1" x14ac:dyDescent="0.2">
      <c r="A61" s="66"/>
      <c r="B61" s="540" t="s">
        <v>376</v>
      </c>
      <c r="C61" s="541"/>
      <c r="D61" s="541"/>
      <c r="E61" s="153"/>
      <c r="F61" s="153"/>
      <c r="G61" s="153"/>
    </row>
    <row r="62" spans="1:7" s="87" customFormat="1" ht="12" customHeight="1" x14ac:dyDescent="0.2">
      <c r="A62" s="151" t="s">
        <v>148</v>
      </c>
      <c r="B62" s="153"/>
      <c r="C62" s="66"/>
      <c r="D62" s="153"/>
      <c r="E62" s="153"/>
      <c r="F62" s="153"/>
      <c r="G62" s="153"/>
    </row>
    <row r="63" spans="1:7" s="87" customFormat="1" ht="30" customHeight="1" x14ac:dyDescent="0.2">
      <c r="A63" s="542" t="s">
        <v>377</v>
      </c>
      <c r="B63" s="542"/>
      <c r="C63" s="542"/>
      <c r="D63" s="542"/>
      <c r="E63" s="542"/>
      <c r="F63" s="542"/>
      <c r="G63" s="542"/>
    </row>
    <row r="64" spans="1:7" s="87" customFormat="1" ht="30" customHeight="1" x14ac:dyDescent="0.2">
      <c r="A64" s="542" t="s">
        <v>401</v>
      </c>
      <c r="B64" s="542"/>
      <c r="C64" s="542"/>
      <c r="D64" s="542"/>
      <c r="E64" s="542"/>
      <c r="F64" s="542"/>
      <c r="G64" s="542"/>
    </row>
    <row r="65" spans="1:13" s="100" customFormat="1" ht="13.5" x14ac:dyDescent="0.3">
      <c r="A65" s="52" t="s">
        <v>503</v>
      </c>
      <c r="B65" s="52"/>
      <c r="C65" s="52"/>
      <c r="D65" s="52"/>
      <c r="E65" s="52"/>
      <c r="F65" s="52"/>
      <c r="G65" s="52"/>
    </row>
    <row r="66" spans="1:13" s="51" customFormat="1" ht="16.5" customHeight="1" x14ac:dyDescent="0.3">
      <c r="A66" s="52" t="s">
        <v>81</v>
      </c>
    </row>
    <row r="67" spans="1:13" s="51" customFormat="1" ht="30.75" customHeight="1" x14ac:dyDescent="0.3">
      <c r="A67" s="443" t="s">
        <v>420</v>
      </c>
      <c r="B67" s="443"/>
      <c r="C67" s="443"/>
      <c r="D67" s="443"/>
      <c r="E67" s="443"/>
      <c r="F67" s="443"/>
      <c r="G67" s="443"/>
      <c r="H67" s="333"/>
      <c r="I67" s="333"/>
      <c r="J67" s="333"/>
      <c r="K67" s="333"/>
      <c r="L67" s="333"/>
      <c r="M67" s="333"/>
    </row>
    <row r="68" spans="1:13" ht="24.95" customHeight="1" x14ac:dyDescent="0.2">
      <c r="A68" s="58"/>
      <c r="F68" s="154"/>
      <c r="G68" s="154"/>
    </row>
    <row r="69" spans="1:13" ht="45.75" customHeight="1" x14ac:dyDescent="0.2">
      <c r="A69" s="536" t="s">
        <v>443</v>
      </c>
      <c r="B69" s="536"/>
      <c r="C69" s="536"/>
      <c r="D69" s="536"/>
      <c r="E69" s="536"/>
      <c r="F69" s="536"/>
      <c r="G69" s="536"/>
    </row>
    <row r="70" spans="1:13" ht="30" customHeight="1" x14ac:dyDescent="0.2">
      <c r="A70" s="65" t="s">
        <v>475</v>
      </c>
      <c r="B70" s="454" t="s">
        <v>473</v>
      </c>
      <c r="C70" s="454"/>
      <c r="D70" s="454" t="s">
        <v>474</v>
      </c>
      <c r="E70" s="545"/>
      <c r="F70" s="454" t="s">
        <v>378</v>
      </c>
      <c r="G70" s="545"/>
    </row>
    <row r="71" spans="1:13" ht="30" customHeight="1" x14ac:dyDescent="0.2">
      <c r="A71" s="312" t="s">
        <v>43</v>
      </c>
      <c r="B71" s="546"/>
      <c r="C71" s="546"/>
      <c r="D71" s="546"/>
      <c r="E71" s="546"/>
      <c r="F71" s="547">
        <f>B71+D71</f>
        <v>0</v>
      </c>
      <c r="G71" s="547"/>
    </row>
    <row r="72" spans="1:13" s="87" customFormat="1" ht="30" customHeight="1" x14ac:dyDescent="0.2">
      <c r="A72" s="312" t="s">
        <v>407</v>
      </c>
      <c r="B72" s="543"/>
      <c r="C72" s="543"/>
      <c r="D72" s="543"/>
      <c r="E72" s="543"/>
      <c r="F72" s="544">
        <f t="shared" ref="F72:F115" si="1">B72+D72</f>
        <v>0</v>
      </c>
      <c r="G72" s="544"/>
    </row>
    <row r="73" spans="1:13" s="87" customFormat="1" ht="30" customHeight="1" x14ac:dyDescent="0.2">
      <c r="A73" s="312" t="s">
        <v>408</v>
      </c>
      <c r="B73" s="543"/>
      <c r="C73" s="543"/>
      <c r="D73" s="543"/>
      <c r="E73" s="543"/>
      <c r="F73" s="544">
        <f t="shared" si="1"/>
        <v>0</v>
      </c>
      <c r="G73" s="544"/>
    </row>
    <row r="74" spans="1:13" ht="30" customHeight="1" x14ac:dyDescent="0.2">
      <c r="A74" s="312" t="s">
        <v>409</v>
      </c>
      <c r="B74" s="543"/>
      <c r="C74" s="543"/>
      <c r="D74" s="543"/>
      <c r="E74" s="543"/>
      <c r="F74" s="544">
        <f t="shared" si="1"/>
        <v>0</v>
      </c>
      <c r="G74" s="544"/>
    </row>
    <row r="75" spans="1:13" ht="30" customHeight="1" x14ac:dyDescent="0.2">
      <c r="A75" s="312" t="s">
        <v>410</v>
      </c>
      <c r="B75" s="543"/>
      <c r="C75" s="543"/>
      <c r="D75" s="543">
        <v>3.6666666666666665</v>
      </c>
      <c r="E75" s="543"/>
      <c r="F75" s="544">
        <f t="shared" si="1"/>
        <v>3.6666666666666665</v>
      </c>
      <c r="G75" s="544"/>
    </row>
    <row r="76" spans="1:13" ht="30" customHeight="1" x14ac:dyDescent="0.2">
      <c r="A76" s="312" t="s">
        <v>411</v>
      </c>
      <c r="B76" s="543"/>
      <c r="C76" s="543"/>
      <c r="D76" s="543"/>
      <c r="E76" s="543"/>
      <c r="F76" s="544">
        <f t="shared" si="1"/>
        <v>0</v>
      </c>
      <c r="G76" s="544"/>
    </row>
    <row r="77" spans="1:13" ht="30" customHeight="1" x14ac:dyDescent="0.2">
      <c r="A77" s="312" t="s">
        <v>44</v>
      </c>
      <c r="B77" s="543"/>
      <c r="C77" s="543"/>
      <c r="D77" s="543">
        <v>2.625</v>
      </c>
      <c r="E77" s="543"/>
      <c r="F77" s="544">
        <f t="shared" si="1"/>
        <v>2.625</v>
      </c>
      <c r="G77" s="544"/>
    </row>
    <row r="78" spans="1:13" ht="30" customHeight="1" x14ac:dyDescent="0.2">
      <c r="A78" s="312" t="s">
        <v>45</v>
      </c>
      <c r="B78" s="543"/>
      <c r="C78" s="543"/>
      <c r="D78" s="543">
        <v>0.875</v>
      </c>
      <c r="E78" s="543"/>
      <c r="F78" s="544">
        <f t="shared" si="1"/>
        <v>0.875</v>
      </c>
      <c r="G78" s="544"/>
    </row>
    <row r="79" spans="1:13" ht="30" customHeight="1" x14ac:dyDescent="0.2">
      <c r="A79" s="312" t="s">
        <v>46</v>
      </c>
      <c r="B79" s="543"/>
      <c r="C79" s="543"/>
      <c r="D79" s="543"/>
      <c r="E79" s="543"/>
      <c r="F79" s="544">
        <f t="shared" si="1"/>
        <v>0</v>
      </c>
      <c r="G79" s="544"/>
    </row>
    <row r="80" spans="1:13" ht="30" customHeight="1" x14ac:dyDescent="0.2">
      <c r="A80" s="312" t="s">
        <v>47</v>
      </c>
      <c r="B80" s="543"/>
      <c r="C80" s="543"/>
      <c r="D80" s="543"/>
      <c r="E80" s="543"/>
      <c r="F80" s="544">
        <f t="shared" si="1"/>
        <v>0</v>
      </c>
      <c r="G80" s="544"/>
    </row>
    <row r="81" spans="1:7" ht="30" customHeight="1" x14ac:dyDescent="0.2">
      <c r="A81" s="312" t="s">
        <v>48</v>
      </c>
      <c r="B81" s="543"/>
      <c r="C81" s="543"/>
      <c r="D81" s="543"/>
      <c r="E81" s="543"/>
      <c r="F81" s="544">
        <f t="shared" si="1"/>
        <v>0</v>
      </c>
      <c r="G81" s="544"/>
    </row>
    <row r="82" spans="1:7" ht="30" customHeight="1" x14ac:dyDescent="0.2">
      <c r="A82" s="312" t="s">
        <v>49</v>
      </c>
      <c r="B82" s="543"/>
      <c r="C82" s="543"/>
      <c r="D82" s="543"/>
      <c r="E82" s="543"/>
      <c r="F82" s="544">
        <f t="shared" si="1"/>
        <v>0</v>
      </c>
      <c r="G82" s="544"/>
    </row>
    <row r="83" spans="1:7" ht="30" customHeight="1" x14ac:dyDescent="0.2">
      <c r="A83" s="312" t="s">
        <v>50</v>
      </c>
      <c r="B83" s="543"/>
      <c r="C83" s="543"/>
      <c r="D83" s="543"/>
      <c r="E83" s="543"/>
      <c r="F83" s="544">
        <f t="shared" si="1"/>
        <v>0</v>
      </c>
      <c r="G83" s="544"/>
    </row>
    <row r="84" spans="1:7" ht="30" customHeight="1" x14ac:dyDescent="0.2">
      <c r="A84" s="312" t="s">
        <v>51</v>
      </c>
      <c r="B84" s="543"/>
      <c r="C84" s="543"/>
      <c r="D84" s="543"/>
      <c r="E84" s="543"/>
      <c r="F84" s="544">
        <f t="shared" si="1"/>
        <v>0</v>
      </c>
      <c r="G84" s="544"/>
    </row>
    <row r="85" spans="1:7" ht="30" customHeight="1" x14ac:dyDescent="0.2">
      <c r="A85" s="312" t="s">
        <v>52</v>
      </c>
      <c r="B85" s="543"/>
      <c r="C85" s="543"/>
      <c r="D85" s="543"/>
      <c r="E85" s="543"/>
      <c r="F85" s="544">
        <f t="shared" si="1"/>
        <v>0</v>
      </c>
      <c r="G85" s="544"/>
    </row>
    <row r="86" spans="1:7" ht="30" customHeight="1" x14ac:dyDescent="0.2">
      <c r="A86" s="312" t="s">
        <v>53</v>
      </c>
      <c r="B86" s="543"/>
      <c r="C86" s="543"/>
      <c r="D86" s="543"/>
      <c r="E86" s="543"/>
      <c r="F86" s="544">
        <f t="shared" si="1"/>
        <v>0</v>
      </c>
      <c r="G86" s="544"/>
    </row>
    <row r="87" spans="1:7" ht="30" customHeight="1" x14ac:dyDescent="0.2">
      <c r="A87" s="312" t="s">
        <v>54</v>
      </c>
      <c r="B87" s="543"/>
      <c r="C87" s="543"/>
      <c r="D87" s="543"/>
      <c r="E87" s="543"/>
      <c r="F87" s="544">
        <f t="shared" si="1"/>
        <v>0</v>
      </c>
      <c r="G87" s="544"/>
    </row>
    <row r="88" spans="1:7" ht="30" customHeight="1" x14ac:dyDescent="0.2">
      <c r="A88" s="312" t="s">
        <v>55</v>
      </c>
      <c r="B88" s="543"/>
      <c r="C88" s="543"/>
      <c r="D88" s="543"/>
      <c r="E88" s="543"/>
      <c r="F88" s="544">
        <f t="shared" si="1"/>
        <v>0</v>
      </c>
      <c r="G88" s="544"/>
    </row>
    <row r="89" spans="1:7" ht="30" customHeight="1" x14ac:dyDescent="0.2">
      <c r="A89" s="312" t="s">
        <v>56</v>
      </c>
      <c r="B89" s="543"/>
      <c r="C89" s="543"/>
      <c r="D89" s="543"/>
      <c r="E89" s="543"/>
      <c r="F89" s="544">
        <f t="shared" si="1"/>
        <v>0</v>
      </c>
      <c r="G89" s="544"/>
    </row>
    <row r="90" spans="1:7" ht="30" customHeight="1" x14ac:dyDescent="0.2">
      <c r="A90" s="312" t="s">
        <v>57</v>
      </c>
      <c r="B90" s="543"/>
      <c r="C90" s="543"/>
      <c r="D90" s="543"/>
      <c r="E90" s="543"/>
      <c r="F90" s="544">
        <f t="shared" si="1"/>
        <v>0</v>
      </c>
      <c r="G90" s="544"/>
    </row>
    <row r="91" spans="1:7" ht="30" customHeight="1" x14ac:dyDescent="0.2">
      <c r="A91" s="312" t="s">
        <v>58</v>
      </c>
      <c r="B91" s="543"/>
      <c r="C91" s="543"/>
      <c r="D91" s="543"/>
      <c r="E91" s="543"/>
      <c r="F91" s="544">
        <f t="shared" si="1"/>
        <v>0</v>
      </c>
      <c r="G91" s="544"/>
    </row>
    <row r="92" spans="1:7" ht="30" customHeight="1" x14ac:dyDescent="0.2">
      <c r="A92" s="312" t="s">
        <v>59</v>
      </c>
      <c r="B92" s="543"/>
      <c r="C92" s="543"/>
      <c r="D92" s="543"/>
      <c r="E92" s="543"/>
      <c r="F92" s="544">
        <f t="shared" si="1"/>
        <v>0</v>
      </c>
      <c r="G92" s="544"/>
    </row>
    <row r="93" spans="1:7" ht="30" customHeight="1" x14ac:dyDescent="0.2">
      <c r="A93" s="312" t="s">
        <v>60</v>
      </c>
      <c r="B93" s="543"/>
      <c r="C93" s="543"/>
      <c r="D93" s="543"/>
      <c r="E93" s="543"/>
      <c r="F93" s="544">
        <f t="shared" si="1"/>
        <v>0</v>
      </c>
      <c r="G93" s="544"/>
    </row>
    <row r="94" spans="1:7" ht="30" customHeight="1" x14ac:dyDescent="0.2">
      <c r="A94" s="312" t="s">
        <v>61</v>
      </c>
      <c r="B94" s="543"/>
      <c r="C94" s="543"/>
      <c r="D94" s="543"/>
      <c r="E94" s="543"/>
      <c r="F94" s="544">
        <f t="shared" si="1"/>
        <v>0</v>
      </c>
      <c r="G94" s="544"/>
    </row>
    <row r="95" spans="1:7" ht="30" customHeight="1" x14ac:dyDescent="0.2">
      <c r="A95" s="312" t="s">
        <v>62</v>
      </c>
      <c r="B95" s="543"/>
      <c r="C95" s="543"/>
      <c r="D95" s="543"/>
      <c r="E95" s="543"/>
      <c r="F95" s="544">
        <f t="shared" si="1"/>
        <v>0</v>
      </c>
      <c r="G95" s="544"/>
    </row>
    <row r="96" spans="1:7" ht="30" customHeight="1" x14ac:dyDescent="0.2">
      <c r="A96" s="312" t="s">
        <v>63</v>
      </c>
      <c r="B96" s="543"/>
      <c r="C96" s="543"/>
      <c r="D96" s="543"/>
      <c r="E96" s="543"/>
      <c r="F96" s="544">
        <f t="shared" si="1"/>
        <v>0</v>
      </c>
      <c r="G96" s="544"/>
    </row>
    <row r="97" spans="1:7" ht="30" customHeight="1" x14ac:dyDescent="0.2">
      <c r="A97" s="312" t="s">
        <v>64</v>
      </c>
      <c r="B97" s="543"/>
      <c r="C97" s="543"/>
      <c r="D97" s="543"/>
      <c r="E97" s="543"/>
      <c r="F97" s="544">
        <f t="shared" si="1"/>
        <v>0</v>
      </c>
      <c r="G97" s="544"/>
    </row>
    <row r="98" spans="1:7" ht="30" customHeight="1" x14ac:dyDescent="0.2">
      <c r="A98" s="312" t="s">
        <v>65</v>
      </c>
      <c r="B98" s="543"/>
      <c r="C98" s="543"/>
      <c r="D98" s="543"/>
      <c r="E98" s="543"/>
      <c r="F98" s="544">
        <f t="shared" si="1"/>
        <v>0</v>
      </c>
      <c r="G98" s="544"/>
    </row>
    <row r="99" spans="1:7" ht="30" customHeight="1" x14ac:dyDescent="0.2">
      <c r="A99" s="312" t="s">
        <v>66</v>
      </c>
      <c r="B99" s="543"/>
      <c r="C99" s="543"/>
      <c r="D99" s="543"/>
      <c r="E99" s="543"/>
      <c r="F99" s="544">
        <f t="shared" si="1"/>
        <v>0</v>
      </c>
      <c r="G99" s="544"/>
    </row>
    <row r="100" spans="1:7" ht="30" customHeight="1" x14ac:dyDescent="0.2">
      <c r="A100" s="312" t="s">
        <v>67</v>
      </c>
      <c r="B100" s="543"/>
      <c r="C100" s="543"/>
      <c r="D100" s="543"/>
      <c r="E100" s="543"/>
      <c r="F100" s="544">
        <f t="shared" si="1"/>
        <v>0</v>
      </c>
      <c r="G100" s="544"/>
    </row>
    <row r="101" spans="1:7" ht="30" customHeight="1" x14ac:dyDescent="0.2">
      <c r="A101" s="312" t="s">
        <v>412</v>
      </c>
      <c r="B101" s="543"/>
      <c r="C101" s="543"/>
      <c r="D101" s="543"/>
      <c r="E101" s="543"/>
      <c r="F101" s="544">
        <f t="shared" si="1"/>
        <v>0</v>
      </c>
      <c r="G101" s="544"/>
    </row>
    <row r="102" spans="1:7" ht="30" customHeight="1" x14ac:dyDescent="0.2">
      <c r="A102" s="312" t="s">
        <v>413</v>
      </c>
      <c r="B102" s="543"/>
      <c r="C102" s="543"/>
      <c r="D102" s="543"/>
      <c r="E102" s="543"/>
      <c r="F102" s="544">
        <f t="shared" si="1"/>
        <v>0</v>
      </c>
      <c r="G102" s="544"/>
    </row>
    <row r="103" spans="1:7" ht="30" customHeight="1" x14ac:dyDescent="0.2">
      <c r="A103" s="312" t="s">
        <v>414</v>
      </c>
      <c r="B103" s="543"/>
      <c r="C103" s="543"/>
      <c r="D103" s="543"/>
      <c r="E103" s="543"/>
      <c r="F103" s="544">
        <f t="shared" si="1"/>
        <v>0</v>
      </c>
      <c r="G103" s="544"/>
    </row>
    <row r="104" spans="1:7" ht="30" customHeight="1" x14ac:dyDescent="0.2">
      <c r="A104" s="312" t="s">
        <v>68</v>
      </c>
      <c r="B104" s="543"/>
      <c r="C104" s="543"/>
      <c r="D104" s="543"/>
      <c r="E104" s="543"/>
      <c r="F104" s="544">
        <f t="shared" si="1"/>
        <v>0</v>
      </c>
      <c r="G104" s="544"/>
    </row>
    <row r="105" spans="1:7" ht="30" customHeight="1" x14ac:dyDescent="0.2">
      <c r="A105" s="312" t="s">
        <v>415</v>
      </c>
      <c r="B105" s="543"/>
      <c r="C105" s="543"/>
      <c r="D105" s="543"/>
      <c r="E105" s="543"/>
      <c r="F105" s="544">
        <f t="shared" si="1"/>
        <v>0</v>
      </c>
      <c r="G105" s="544"/>
    </row>
    <row r="106" spans="1:7" ht="30" customHeight="1" x14ac:dyDescent="0.2">
      <c r="A106" s="312" t="s">
        <v>416</v>
      </c>
      <c r="B106" s="543"/>
      <c r="C106" s="543"/>
      <c r="D106" s="543"/>
      <c r="E106" s="543"/>
      <c r="F106" s="544">
        <f t="shared" si="1"/>
        <v>0</v>
      </c>
      <c r="G106" s="544"/>
    </row>
    <row r="107" spans="1:7" ht="30" customHeight="1" x14ac:dyDescent="0.2">
      <c r="A107" s="312" t="s">
        <v>417</v>
      </c>
      <c r="B107" s="543"/>
      <c r="C107" s="543"/>
      <c r="D107" s="543"/>
      <c r="E107" s="543"/>
      <c r="F107" s="544">
        <f t="shared" si="1"/>
        <v>0</v>
      </c>
      <c r="G107" s="544"/>
    </row>
    <row r="108" spans="1:7" ht="30" customHeight="1" x14ac:dyDescent="0.2">
      <c r="A108" s="312" t="s">
        <v>69</v>
      </c>
      <c r="B108" s="543"/>
      <c r="C108" s="543"/>
      <c r="D108" s="543"/>
      <c r="E108" s="543"/>
      <c r="F108" s="544">
        <f t="shared" si="1"/>
        <v>0</v>
      </c>
      <c r="G108" s="544"/>
    </row>
    <row r="109" spans="1:7" ht="30" customHeight="1" x14ac:dyDescent="0.2">
      <c r="A109" s="312" t="s">
        <v>70</v>
      </c>
      <c r="B109" s="543"/>
      <c r="C109" s="543"/>
      <c r="D109" s="543"/>
      <c r="E109" s="543"/>
      <c r="F109" s="544">
        <f t="shared" si="1"/>
        <v>0</v>
      </c>
      <c r="G109" s="544"/>
    </row>
    <row r="110" spans="1:7" ht="30" customHeight="1" x14ac:dyDescent="0.2">
      <c r="A110" s="312" t="s">
        <v>71</v>
      </c>
      <c r="B110" s="543"/>
      <c r="C110" s="543"/>
      <c r="D110" s="543"/>
      <c r="E110" s="543"/>
      <c r="F110" s="544">
        <f t="shared" si="1"/>
        <v>0</v>
      </c>
      <c r="G110" s="544"/>
    </row>
    <row r="111" spans="1:7" ht="30" customHeight="1" x14ac:dyDescent="0.2">
      <c r="A111" s="312" t="s">
        <v>72</v>
      </c>
      <c r="B111" s="543"/>
      <c r="C111" s="543"/>
      <c r="D111" s="543"/>
      <c r="E111" s="543"/>
      <c r="F111" s="544">
        <f t="shared" si="1"/>
        <v>0</v>
      </c>
      <c r="G111" s="544"/>
    </row>
    <row r="112" spans="1:7" ht="30" customHeight="1" x14ac:dyDescent="0.2">
      <c r="A112" s="312" t="s">
        <v>73</v>
      </c>
      <c r="B112" s="543"/>
      <c r="C112" s="543"/>
      <c r="D112" s="543"/>
      <c r="E112" s="543"/>
      <c r="F112" s="544">
        <f t="shared" si="1"/>
        <v>0</v>
      </c>
      <c r="G112" s="544"/>
    </row>
    <row r="113" spans="1:13" ht="30" customHeight="1" x14ac:dyDescent="0.2">
      <c r="A113" s="312" t="s">
        <v>418</v>
      </c>
      <c r="B113" s="543"/>
      <c r="C113" s="543"/>
      <c r="D113" s="543"/>
      <c r="E113" s="543"/>
      <c r="F113" s="544">
        <f t="shared" si="1"/>
        <v>0</v>
      </c>
      <c r="G113" s="544"/>
    </row>
    <row r="114" spans="1:13" ht="30" customHeight="1" x14ac:dyDescent="0.2">
      <c r="A114" s="312" t="s">
        <v>74</v>
      </c>
      <c r="B114" s="543"/>
      <c r="C114" s="543"/>
      <c r="D114" s="543"/>
      <c r="E114" s="543"/>
      <c r="F114" s="544">
        <f t="shared" si="1"/>
        <v>0</v>
      </c>
      <c r="G114" s="544"/>
    </row>
    <row r="115" spans="1:13" ht="30" customHeight="1" x14ac:dyDescent="0.2">
      <c r="A115" s="312" t="s">
        <v>75</v>
      </c>
      <c r="B115" s="552"/>
      <c r="C115" s="552"/>
      <c r="D115" s="552"/>
      <c r="E115" s="552"/>
      <c r="F115" s="553">
        <f t="shared" si="1"/>
        <v>0</v>
      </c>
      <c r="G115" s="553"/>
    </row>
    <row r="116" spans="1:13" x14ac:dyDescent="0.2">
      <c r="A116" s="155"/>
      <c r="B116" s="155"/>
      <c r="C116" s="155"/>
      <c r="D116" s="155"/>
      <c r="E116" s="155"/>
      <c r="F116" s="155"/>
      <c r="G116" s="155"/>
    </row>
    <row r="117" spans="1:13" ht="13.5" x14ac:dyDescent="0.2">
      <c r="A117" s="151" t="s">
        <v>148</v>
      </c>
      <c r="B117" s="87"/>
      <c r="C117" s="87"/>
      <c r="D117" s="87"/>
      <c r="E117" s="87"/>
      <c r="F117" s="87"/>
      <c r="G117" s="87"/>
    </row>
    <row r="118" spans="1:13" ht="13.5" x14ac:dyDescent="0.2">
      <c r="A118" s="549" t="s">
        <v>477</v>
      </c>
      <c r="B118" s="549"/>
      <c r="C118" s="549"/>
      <c r="D118" s="549"/>
      <c r="E118" s="549"/>
      <c r="F118" s="549"/>
      <c r="G118" s="549"/>
      <c r="H118" s="549"/>
    </row>
    <row r="119" spans="1:13" s="100" customFormat="1" ht="13.5" x14ac:dyDescent="0.3">
      <c r="A119" s="52" t="s">
        <v>503</v>
      </c>
      <c r="B119" s="52"/>
      <c r="C119" s="52"/>
      <c r="D119" s="52"/>
      <c r="E119" s="52"/>
      <c r="F119" s="52"/>
      <c r="G119" s="52"/>
    </row>
    <row r="120" spans="1:13" s="51" customFormat="1" ht="13.35" customHeight="1" x14ac:dyDescent="0.3">
      <c r="A120" s="52" t="s">
        <v>81</v>
      </c>
    </row>
    <row r="121" spans="1:13" s="51" customFormat="1" ht="23.25" customHeight="1" x14ac:dyDescent="0.3">
      <c r="A121" s="443" t="s">
        <v>420</v>
      </c>
      <c r="B121" s="443"/>
      <c r="C121" s="443"/>
      <c r="D121" s="443"/>
      <c r="E121" s="443"/>
      <c r="F121" s="443"/>
      <c r="G121" s="443"/>
      <c r="H121" s="333"/>
      <c r="I121" s="333"/>
      <c r="J121" s="333"/>
      <c r="K121" s="333"/>
      <c r="L121" s="333"/>
      <c r="M121" s="333"/>
    </row>
    <row r="122" spans="1:13" x14ac:dyDescent="0.2">
      <c r="A122" s="156"/>
    </row>
    <row r="123" spans="1:13" ht="37.5" customHeight="1" x14ac:dyDescent="0.2">
      <c r="A123" s="537" t="s">
        <v>25</v>
      </c>
      <c r="B123" s="537"/>
      <c r="C123" s="537"/>
      <c r="D123" s="157"/>
      <c r="E123" s="157"/>
      <c r="F123" s="157"/>
      <c r="G123" s="157"/>
    </row>
    <row r="124" spans="1:13" ht="30" customHeight="1" x14ac:dyDescent="0.2">
      <c r="A124" s="214" t="s">
        <v>379</v>
      </c>
      <c r="B124" s="550" t="s">
        <v>272</v>
      </c>
      <c r="C124" s="550"/>
    </row>
    <row r="125" spans="1:13" ht="30" customHeight="1" x14ac:dyDescent="0.2">
      <c r="A125" s="193" t="s">
        <v>380</v>
      </c>
      <c r="B125" s="551"/>
      <c r="C125" s="551"/>
    </row>
    <row r="126" spans="1:13" ht="30" customHeight="1" x14ac:dyDescent="0.2">
      <c r="A126" s="194" t="s">
        <v>381</v>
      </c>
      <c r="B126" s="554">
        <v>1263.5</v>
      </c>
      <c r="C126" s="554"/>
    </row>
    <row r="127" spans="1:13" ht="15" customHeight="1" x14ac:dyDescent="0.2">
      <c r="A127" s="57" t="s">
        <v>76</v>
      </c>
      <c r="B127" s="548">
        <f>SUM(B125:C126)</f>
        <v>1263.5</v>
      </c>
      <c r="C127" s="548"/>
    </row>
    <row r="129" spans="1:7" ht="13.5" x14ac:dyDescent="0.2">
      <c r="A129" s="151" t="s">
        <v>148</v>
      </c>
      <c r="B129" s="87"/>
      <c r="C129" s="87"/>
      <c r="D129" s="87"/>
      <c r="E129" s="87"/>
      <c r="F129" s="87"/>
      <c r="G129" s="87"/>
    </row>
    <row r="130" spans="1:7" ht="13.5" x14ac:dyDescent="0.2">
      <c r="A130" s="119" t="s">
        <v>518</v>
      </c>
      <c r="B130" s="158"/>
      <c r="C130" s="158"/>
      <c r="D130" s="158"/>
      <c r="E130" s="158"/>
      <c r="F130" s="158"/>
      <c r="G130" s="158"/>
    </row>
    <row r="131" spans="1:7" ht="13.5" x14ac:dyDescent="0.2">
      <c r="A131" s="119" t="s">
        <v>492</v>
      </c>
      <c r="B131" s="158"/>
      <c r="C131" s="158"/>
      <c r="D131" s="158"/>
      <c r="E131" s="158"/>
      <c r="F131" s="158"/>
      <c r="G131" s="158"/>
    </row>
  </sheetData>
  <sheetProtection algorithmName="SHA-512" hashValue="cIe5rHFfDmzJorEJqefZC5ohIOw3/1ZJCz3ClWhyG8TRa298N52n3pLQissoboyaHLoBwD6izZRVdKcIEioOVw==" saltValue="fr0PI4NL1DYT8tzsB/8f9w==" spinCount="100000" sheet="1" selectLockedCells="1"/>
  <mergeCells count="155">
    <mergeCell ref="B113:C113"/>
    <mergeCell ref="D113:E113"/>
    <mergeCell ref="F113:G113"/>
    <mergeCell ref="F114:G114"/>
    <mergeCell ref="A121:G121"/>
    <mergeCell ref="B111:C111"/>
    <mergeCell ref="D111:E111"/>
    <mergeCell ref="F111:G111"/>
    <mergeCell ref="B112:C112"/>
    <mergeCell ref="D112:E112"/>
    <mergeCell ref="F112:G112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A69:G69"/>
    <mergeCell ref="A1:G1"/>
    <mergeCell ref="A11:G11"/>
    <mergeCell ref="A12:G12"/>
    <mergeCell ref="A13:A14"/>
    <mergeCell ref="D13:E13"/>
    <mergeCell ref="B61:D61"/>
    <mergeCell ref="A67:G67"/>
    <mergeCell ref="A64:G64"/>
    <mergeCell ref="A63:G63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 tint="-0.249977111117893"/>
  </sheetPr>
  <dimension ref="A1:C839"/>
  <sheetViews>
    <sheetView showGridLines="0" zoomScaleNormal="100" workbookViewId="0">
      <selection activeCell="B3" sqref="B3"/>
    </sheetView>
  </sheetViews>
  <sheetFormatPr defaultColWidth="9.140625" defaultRowHeight="9" x14ac:dyDescent="0.15"/>
  <cols>
    <col min="1" max="1" width="60.7109375" style="162" customWidth="1"/>
    <col min="2" max="2" width="20.7109375" style="64" customWidth="1"/>
    <col min="3" max="5" width="10.7109375" style="64" customWidth="1"/>
    <col min="6" max="16384" width="9.140625" style="64"/>
  </cols>
  <sheetData>
    <row r="1" spans="1:3" s="159" customFormat="1" ht="30" customHeight="1" x14ac:dyDescent="0.3">
      <c r="A1" s="537" t="s">
        <v>27</v>
      </c>
      <c r="B1" s="537"/>
    </row>
    <row r="2" spans="1:3" s="161" customFormat="1" ht="30" customHeight="1" x14ac:dyDescent="0.2">
      <c r="A2" s="220" t="s">
        <v>382</v>
      </c>
      <c r="B2" s="220" t="s">
        <v>335</v>
      </c>
      <c r="C2" s="160"/>
    </row>
    <row r="3" spans="1:3" ht="24.95" customHeight="1" x14ac:dyDescent="0.15">
      <c r="A3" s="193" t="s">
        <v>383</v>
      </c>
      <c r="B3" s="247">
        <v>27</v>
      </c>
    </row>
    <row r="4" spans="1:3" ht="24.95" customHeight="1" x14ac:dyDescent="0.15">
      <c r="A4" s="131" t="s">
        <v>384</v>
      </c>
      <c r="B4" s="248"/>
    </row>
    <row r="5" spans="1:3" ht="24.95" customHeight="1" x14ac:dyDescent="0.15">
      <c r="A5" s="194" t="s">
        <v>385</v>
      </c>
      <c r="B5" s="249"/>
    </row>
    <row r="6" spans="1:3" ht="10.5" customHeight="1" x14ac:dyDescent="0.15">
      <c r="A6" s="555"/>
      <c r="B6" s="556"/>
    </row>
    <row r="7" spans="1:3" s="159" customFormat="1" ht="30" customHeight="1" x14ac:dyDescent="0.3">
      <c r="A7" s="537" t="s">
        <v>28</v>
      </c>
      <c r="B7" s="537"/>
    </row>
    <row r="8" spans="1:3" ht="30" customHeight="1" x14ac:dyDescent="0.15">
      <c r="A8" s="220" t="s">
        <v>386</v>
      </c>
      <c r="B8" s="220" t="s">
        <v>335</v>
      </c>
    </row>
    <row r="9" spans="1:3" ht="24.95" customHeight="1" x14ac:dyDescent="0.15">
      <c r="A9" s="193" t="s">
        <v>387</v>
      </c>
      <c r="B9" s="247"/>
    </row>
    <row r="10" spans="1:3" ht="24.95" customHeight="1" x14ac:dyDescent="0.15">
      <c r="A10" s="131" t="s">
        <v>388</v>
      </c>
      <c r="B10" s="248"/>
    </row>
    <row r="11" spans="1:3" ht="24.95" customHeight="1" x14ac:dyDescent="0.15">
      <c r="A11" s="131" t="s">
        <v>389</v>
      </c>
      <c r="B11" s="248"/>
    </row>
    <row r="12" spans="1:3" ht="24.95" customHeight="1" x14ac:dyDescent="0.15">
      <c r="A12" s="131" t="s">
        <v>390</v>
      </c>
      <c r="B12" s="246">
        <f>SUM(B13:B19)</f>
        <v>0</v>
      </c>
    </row>
    <row r="13" spans="1:3" ht="20.100000000000001" customHeight="1" x14ac:dyDescent="0.15">
      <c r="A13" s="131" t="s">
        <v>391</v>
      </c>
      <c r="B13" s="248"/>
    </row>
    <row r="14" spans="1:3" ht="20.100000000000001" customHeight="1" x14ac:dyDescent="0.15">
      <c r="A14" s="131" t="s">
        <v>392</v>
      </c>
      <c r="B14" s="248"/>
    </row>
    <row r="15" spans="1:3" ht="20.100000000000001" customHeight="1" x14ac:dyDescent="0.15">
      <c r="A15" s="131" t="s">
        <v>393</v>
      </c>
      <c r="B15" s="248"/>
    </row>
    <row r="16" spans="1:3" ht="20.100000000000001" customHeight="1" x14ac:dyDescent="0.15">
      <c r="A16" s="131" t="s">
        <v>394</v>
      </c>
      <c r="B16" s="248"/>
    </row>
    <row r="17" spans="1:2" ht="20.100000000000001" customHeight="1" x14ac:dyDescent="0.15">
      <c r="A17" s="131" t="s">
        <v>395</v>
      </c>
      <c r="B17" s="248"/>
    </row>
    <row r="18" spans="1:2" ht="20.100000000000001" customHeight="1" x14ac:dyDescent="0.15">
      <c r="A18" s="131" t="s">
        <v>396</v>
      </c>
      <c r="B18" s="248"/>
    </row>
    <row r="19" spans="1:2" ht="20.100000000000001" customHeight="1" x14ac:dyDescent="0.15">
      <c r="A19" s="194" t="s">
        <v>397</v>
      </c>
      <c r="B19" s="249"/>
    </row>
    <row r="20" spans="1:2" ht="9.75" customHeight="1" x14ac:dyDescent="0.15">
      <c r="A20" s="64"/>
    </row>
    <row r="21" spans="1:2" s="68" customFormat="1" ht="12" customHeight="1" x14ac:dyDescent="0.3">
      <c r="A21" s="68" t="s">
        <v>148</v>
      </c>
    </row>
    <row r="22" spans="1:2" s="68" customFormat="1" ht="12" customHeight="1" x14ac:dyDescent="0.3">
      <c r="A22" s="68" t="s">
        <v>398</v>
      </c>
    </row>
    <row r="23" spans="1:2" s="68" customFormat="1" ht="12" customHeight="1" x14ac:dyDescent="0.3">
      <c r="A23" s="68" t="s">
        <v>496</v>
      </c>
    </row>
    <row r="24" spans="1:2" x14ac:dyDescent="0.15">
      <c r="A24" s="64"/>
    </row>
    <row r="25" spans="1:2" x14ac:dyDescent="0.15">
      <c r="A25" s="64"/>
    </row>
    <row r="26" spans="1:2" x14ac:dyDescent="0.15">
      <c r="A26" s="64"/>
    </row>
    <row r="27" spans="1:2" x14ac:dyDescent="0.15">
      <c r="A27" s="64"/>
    </row>
    <row r="28" spans="1:2" x14ac:dyDescent="0.15">
      <c r="A28" s="64"/>
    </row>
    <row r="29" spans="1:2" x14ac:dyDescent="0.15">
      <c r="A29" s="64"/>
    </row>
    <row r="30" spans="1:2" x14ac:dyDescent="0.15">
      <c r="A30" s="64"/>
    </row>
    <row r="31" spans="1:2" x14ac:dyDescent="0.15">
      <c r="A31" s="64"/>
    </row>
    <row r="32" spans="1:2" x14ac:dyDescent="0.15">
      <c r="A32" s="64"/>
    </row>
    <row r="33" spans="1:1" x14ac:dyDescent="0.15">
      <c r="A33" s="64"/>
    </row>
    <row r="34" spans="1:1" x14ac:dyDescent="0.15">
      <c r="A34" s="64"/>
    </row>
    <row r="35" spans="1:1" x14ac:dyDescent="0.15">
      <c r="A35" s="64"/>
    </row>
    <row r="36" spans="1:1" x14ac:dyDescent="0.15">
      <c r="A36" s="64"/>
    </row>
    <row r="37" spans="1:1" x14ac:dyDescent="0.15">
      <c r="A37" s="64"/>
    </row>
    <row r="38" spans="1:1" x14ac:dyDescent="0.15">
      <c r="A38" s="64"/>
    </row>
    <row r="39" spans="1:1" x14ac:dyDescent="0.15">
      <c r="A39" s="64"/>
    </row>
    <row r="40" spans="1:1" x14ac:dyDescent="0.15">
      <c r="A40" s="64"/>
    </row>
    <row r="41" spans="1:1" x14ac:dyDescent="0.15">
      <c r="A41" s="64"/>
    </row>
    <row r="42" spans="1:1" x14ac:dyDescent="0.15">
      <c r="A42" s="64"/>
    </row>
    <row r="43" spans="1:1" x14ac:dyDescent="0.15">
      <c r="A43" s="64"/>
    </row>
    <row r="44" spans="1:1" x14ac:dyDescent="0.15">
      <c r="A44" s="64"/>
    </row>
    <row r="45" spans="1:1" x14ac:dyDescent="0.15">
      <c r="A45" s="64"/>
    </row>
    <row r="46" spans="1:1" x14ac:dyDescent="0.15">
      <c r="A46" s="64"/>
    </row>
    <row r="47" spans="1:1" x14ac:dyDescent="0.15">
      <c r="A47" s="64"/>
    </row>
    <row r="48" spans="1:1" x14ac:dyDescent="0.15">
      <c r="A48" s="64"/>
    </row>
    <row r="49" spans="1:1" x14ac:dyDescent="0.15">
      <c r="A49" s="64"/>
    </row>
    <row r="50" spans="1:1" x14ac:dyDescent="0.15">
      <c r="A50" s="64"/>
    </row>
    <row r="51" spans="1:1" x14ac:dyDescent="0.15">
      <c r="A51" s="64"/>
    </row>
    <row r="52" spans="1:1" x14ac:dyDescent="0.15">
      <c r="A52" s="64"/>
    </row>
    <row r="53" spans="1:1" x14ac:dyDescent="0.15">
      <c r="A53" s="64"/>
    </row>
    <row r="54" spans="1:1" x14ac:dyDescent="0.15">
      <c r="A54" s="64"/>
    </row>
    <row r="55" spans="1:1" x14ac:dyDescent="0.15">
      <c r="A55" s="64"/>
    </row>
    <row r="56" spans="1:1" x14ac:dyDescent="0.15">
      <c r="A56" s="64"/>
    </row>
    <row r="57" spans="1:1" x14ac:dyDescent="0.15">
      <c r="A57" s="64"/>
    </row>
    <row r="58" spans="1:1" x14ac:dyDescent="0.15">
      <c r="A58" s="64"/>
    </row>
    <row r="59" spans="1:1" x14ac:dyDescent="0.15">
      <c r="A59" s="64"/>
    </row>
    <row r="60" spans="1:1" x14ac:dyDescent="0.15">
      <c r="A60" s="64"/>
    </row>
    <row r="61" spans="1:1" x14ac:dyDescent="0.15">
      <c r="A61" s="64"/>
    </row>
    <row r="62" spans="1:1" x14ac:dyDescent="0.15">
      <c r="A62" s="64"/>
    </row>
    <row r="63" spans="1:1" x14ac:dyDescent="0.15">
      <c r="A63" s="64"/>
    </row>
    <row r="64" spans="1:1" x14ac:dyDescent="0.15">
      <c r="A64" s="64"/>
    </row>
    <row r="65" spans="1:1" x14ac:dyDescent="0.15">
      <c r="A65" s="64"/>
    </row>
    <row r="66" spans="1:1" x14ac:dyDescent="0.15">
      <c r="A66" s="64"/>
    </row>
    <row r="67" spans="1:1" x14ac:dyDescent="0.15">
      <c r="A67" s="64"/>
    </row>
    <row r="68" spans="1:1" x14ac:dyDescent="0.15">
      <c r="A68" s="64"/>
    </row>
    <row r="69" spans="1:1" x14ac:dyDescent="0.15">
      <c r="A69" s="64"/>
    </row>
    <row r="70" spans="1:1" x14ac:dyDescent="0.15">
      <c r="A70" s="64"/>
    </row>
    <row r="71" spans="1:1" x14ac:dyDescent="0.15">
      <c r="A71" s="64"/>
    </row>
    <row r="72" spans="1:1" x14ac:dyDescent="0.15">
      <c r="A72" s="64"/>
    </row>
    <row r="73" spans="1:1" x14ac:dyDescent="0.15">
      <c r="A73" s="64"/>
    </row>
    <row r="74" spans="1:1" x14ac:dyDescent="0.15">
      <c r="A74" s="64"/>
    </row>
    <row r="75" spans="1:1" x14ac:dyDescent="0.15">
      <c r="A75" s="64"/>
    </row>
    <row r="76" spans="1:1" x14ac:dyDescent="0.15">
      <c r="A76" s="64"/>
    </row>
    <row r="77" spans="1:1" x14ac:dyDescent="0.15">
      <c r="A77" s="64"/>
    </row>
    <row r="78" spans="1:1" x14ac:dyDescent="0.15">
      <c r="A78" s="64"/>
    </row>
    <row r="79" spans="1:1" x14ac:dyDescent="0.15">
      <c r="A79" s="64"/>
    </row>
    <row r="80" spans="1:1" x14ac:dyDescent="0.15">
      <c r="A80" s="64"/>
    </row>
    <row r="81" spans="1:1" x14ac:dyDescent="0.15">
      <c r="A81" s="64"/>
    </row>
    <row r="82" spans="1:1" x14ac:dyDescent="0.15">
      <c r="A82" s="64"/>
    </row>
    <row r="83" spans="1:1" x14ac:dyDescent="0.15">
      <c r="A83" s="64"/>
    </row>
    <row r="84" spans="1:1" x14ac:dyDescent="0.15">
      <c r="A84" s="64"/>
    </row>
    <row r="85" spans="1:1" x14ac:dyDescent="0.15">
      <c r="A85" s="64"/>
    </row>
    <row r="86" spans="1:1" x14ac:dyDescent="0.15">
      <c r="A86" s="64"/>
    </row>
    <row r="87" spans="1:1" x14ac:dyDescent="0.15">
      <c r="A87" s="64"/>
    </row>
    <row r="88" spans="1:1" x14ac:dyDescent="0.15">
      <c r="A88" s="64"/>
    </row>
    <row r="89" spans="1:1" x14ac:dyDescent="0.15">
      <c r="A89" s="64"/>
    </row>
    <row r="90" spans="1:1" x14ac:dyDescent="0.15">
      <c r="A90" s="64"/>
    </row>
    <row r="91" spans="1:1" x14ac:dyDescent="0.15">
      <c r="A91" s="64"/>
    </row>
    <row r="92" spans="1:1" x14ac:dyDescent="0.15">
      <c r="A92" s="64"/>
    </row>
    <row r="93" spans="1:1" x14ac:dyDescent="0.15">
      <c r="A93" s="64"/>
    </row>
    <row r="94" spans="1:1" x14ac:dyDescent="0.15">
      <c r="A94" s="64"/>
    </row>
    <row r="95" spans="1:1" x14ac:dyDescent="0.15">
      <c r="A95" s="64"/>
    </row>
    <row r="96" spans="1:1" x14ac:dyDescent="0.15">
      <c r="A96" s="64"/>
    </row>
    <row r="97" spans="1:1" x14ac:dyDescent="0.15">
      <c r="A97" s="64"/>
    </row>
    <row r="98" spans="1:1" x14ac:dyDescent="0.15">
      <c r="A98" s="64"/>
    </row>
    <row r="99" spans="1:1" x14ac:dyDescent="0.15">
      <c r="A99" s="64"/>
    </row>
    <row r="100" spans="1:1" x14ac:dyDescent="0.15">
      <c r="A100" s="64"/>
    </row>
    <row r="101" spans="1:1" x14ac:dyDescent="0.15">
      <c r="A101" s="64"/>
    </row>
    <row r="102" spans="1:1" x14ac:dyDescent="0.15">
      <c r="A102" s="64"/>
    </row>
    <row r="103" spans="1:1" x14ac:dyDescent="0.15">
      <c r="A103" s="64"/>
    </row>
    <row r="104" spans="1:1" x14ac:dyDescent="0.15">
      <c r="A104" s="64"/>
    </row>
    <row r="105" spans="1:1" x14ac:dyDescent="0.15">
      <c r="A105" s="64"/>
    </row>
    <row r="106" spans="1:1" x14ac:dyDescent="0.15">
      <c r="A106" s="64"/>
    </row>
    <row r="107" spans="1:1" x14ac:dyDescent="0.15">
      <c r="A107" s="64"/>
    </row>
    <row r="108" spans="1:1" x14ac:dyDescent="0.15">
      <c r="A108" s="64"/>
    </row>
    <row r="109" spans="1:1" x14ac:dyDescent="0.15">
      <c r="A109" s="64"/>
    </row>
    <row r="110" spans="1:1" x14ac:dyDescent="0.15">
      <c r="A110" s="64"/>
    </row>
    <row r="111" spans="1:1" x14ac:dyDescent="0.15">
      <c r="A111" s="64"/>
    </row>
    <row r="112" spans="1:1" x14ac:dyDescent="0.15">
      <c r="A112" s="64"/>
    </row>
    <row r="113" spans="1:1" x14ac:dyDescent="0.15">
      <c r="A113" s="64"/>
    </row>
    <row r="114" spans="1:1" x14ac:dyDescent="0.15">
      <c r="A114" s="64"/>
    </row>
    <row r="115" spans="1:1" x14ac:dyDescent="0.15">
      <c r="A115" s="64"/>
    </row>
    <row r="116" spans="1:1" x14ac:dyDescent="0.15">
      <c r="A116" s="64"/>
    </row>
    <row r="117" spans="1:1" x14ac:dyDescent="0.15">
      <c r="A117" s="64"/>
    </row>
    <row r="118" spans="1:1" x14ac:dyDescent="0.15">
      <c r="A118" s="64"/>
    </row>
    <row r="119" spans="1:1" x14ac:dyDescent="0.15">
      <c r="A119" s="64"/>
    </row>
    <row r="120" spans="1:1" x14ac:dyDescent="0.15">
      <c r="A120" s="64"/>
    </row>
    <row r="121" spans="1:1" x14ac:dyDescent="0.15">
      <c r="A121" s="64"/>
    </row>
    <row r="122" spans="1:1" x14ac:dyDescent="0.15">
      <c r="A122" s="64"/>
    </row>
    <row r="123" spans="1:1" x14ac:dyDescent="0.15">
      <c r="A123" s="64"/>
    </row>
    <row r="124" spans="1:1" x14ac:dyDescent="0.15">
      <c r="A124" s="64"/>
    </row>
    <row r="125" spans="1:1" x14ac:dyDescent="0.15">
      <c r="A125" s="64"/>
    </row>
    <row r="126" spans="1:1" x14ac:dyDescent="0.15">
      <c r="A126" s="64"/>
    </row>
    <row r="127" spans="1:1" x14ac:dyDescent="0.15">
      <c r="A127" s="64"/>
    </row>
    <row r="128" spans="1:1" x14ac:dyDescent="0.15">
      <c r="A128" s="64"/>
    </row>
    <row r="129" spans="1:1" x14ac:dyDescent="0.15">
      <c r="A129" s="64"/>
    </row>
    <row r="130" spans="1:1" x14ac:dyDescent="0.15">
      <c r="A130" s="64"/>
    </row>
    <row r="131" spans="1:1" x14ac:dyDescent="0.15">
      <c r="A131" s="64"/>
    </row>
    <row r="132" spans="1:1" x14ac:dyDescent="0.15">
      <c r="A132" s="64"/>
    </row>
    <row r="133" spans="1:1" x14ac:dyDescent="0.15">
      <c r="A133" s="64"/>
    </row>
    <row r="134" spans="1:1" x14ac:dyDescent="0.15">
      <c r="A134" s="64"/>
    </row>
    <row r="135" spans="1:1" x14ac:dyDescent="0.15">
      <c r="A135" s="64"/>
    </row>
    <row r="136" spans="1:1" x14ac:dyDescent="0.15">
      <c r="A136" s="64"/>
    </row>
    <row r="137" spans="1:1" x14ac:dyDescent="0.15">
      <c r="A137" s="64"/>
    </row>
    <row r="138" spans="1:1" x14ac:dyDescent="0.15">
      <c r="A138" s="64"/>
    </row>
    <row r="139" spans="1:1" x14ac:dyDescent="0.15">
      <c r="A139" s="64"/>
    </row>
    <row r="140" spans="1:1" x14ac:dyDescent="0.15">
      <c r="A140" s="64"/>
    </row>
    <row r="141" spans="1:1" x14ac:dyDescent="0.15">
      <c r="A141" s="64"/>
    </row>
    <row r="142" spans="1:1" x14ac:dyDescent="0.15">
      <c r="A142" s="64"/>
    </row>
    <row r="143" spans="1:1" x14ac:dyDescent="0.15">
      <c r="A143" s="64"/>
    </row>
    <row r="144" spans="1:1" x14ac:dyDescent="0.15">
      <c r="A144" s="64"/>
    </row>
    <row r="145" spans="1:1" x14ac:dyDescent="0.15">
      <c r="A145" s="64"/>
    </row>
    <row r="146" spans="1:1" x14ac:dyDescent="0.15">
      <c r="A146" s="64"/>
    </row>
    <row r="147" spans="1:1" x14ac:dyDescent="0.15">
      <c r="A147" s="64"/>
    </row>
    <row r="148" spans="1:1" x14ac:dyDescent="0.15">
      <c r="A148" s="64"/>
    </row>
    <row r="149" spans="1:1" x14ac:dyDescent="0.15">
      <c r="A149" s="64"/>
    </row>
    <row r="150" spans="1:1" x14ac:dyDescent="0.15">
      <c r="A150" s="64"/>
    </row>
    <row r="151" spans="1:1" x14ac:dyDescent="0.15">
      <c r="A151" s="64"/>
    </row>
    <row r="152" spans="1:1" x14ac:dyDescent="0.15">
      <c r="A152" s="64"/>
    </row>
    <row r="153" spans="1:1" x14ac:dyDescent="0.15">
      <c r="A153" s="64"/>
    </row>
    <row r="154" spans="1:1" x14ac:dyDescent="0.15">
      <c r="A154" s="64"/>
    </row>
    <row r="155" spans="1:1" x14ac:dyDescent="0.15">
      <c r="A155" s="64"/>
    </row>
    <row r="156" spans="1:1" x14ac:dyDescent="0.15">
      <c r="A156" s="64"/>
    </row>
    <row r="157" spans="1:1" x14ac:dyDescent="0.15">
      <c r="A157" s="64"/>
    </row>
    <row r="158" spans="1:1" x14ac:dyDescent="0.15">
      <c r="A158" s="64"/>
    </row>
    <row r="159" spans="1:1" x14ac:dyDescent="0.15">
      <c r="A159" s="64"/>
    </row>
    <row r="160" spans="1:1" x14ac:dyDescent="0.15">
      <c r="A160" s="64"/>
    </row>
    <row r="161" spans="1:1" x14ac:dyDescent="0.15">
      <c r="A161" s="64"/>
    </row>
    <row r="162" spans="1:1" x14ac:dyDescent="0.15">
      <c r="A162" s="64"/>
    </row>
    <row r="163" spans="1:1" x14ac:dyDescent="0.15">
      <c r="A163" s="64"/>
    </row>
    <row r="164" spans="1:1" x14ac:dyDescent="0.15">
      <c r="A164" s="64"/>
    </row>
    <row r="165" spans="1:1" x14ac:dyDescent="0.15">
      <c r="A165" s="64"/>
    </row>
    <row r="166" spans="1:1" x14ac:dyDescent="0.15">
      <c r="A166" s="64"/>
    </row>
    <row r="167" spans="1:1" x14ac:dyDescent="0.15">
      <c r="A167" s="64"/>
    </row>
    <row r="168" spans="1:1" x14ac:dyDescent="0.15">
      <c r="A168" s="64"/>
    </row>
    <row r="169" spans="1:1" x14ac:dyDescent="0.15">
      <c r="A169" s="64"/>
    </row>
    <row r="170" spans="1:1" x14ac:dyDescent="0.15">
      <c r="A170" s="64"/>
    </row>
    <row r="171" spans="1:1" x14ac:dyDescent="0.15">
      <c r="A171" s="64"/>
    </row>
    <row r="172" spans="1:1" x14ac:dyDescent="0.15">
      <c r="A172" s="64"/>
    </row>
    <row r="173" spans="1:1" x14ac:dyDescent="0.15">
      <c r="A173" s="64"/>
    </row>
    <row r="174" spans="1:1" x14ac:dyDescent="0.15">
      <c r="A174" s="64"/>
    </row>
    <row r="175" spans="1:1" x14ac:dyDescent="0.15">
      <c r="A175" s="64"/>
    </row>
    <row r="176" spans="1:1" x14ac:dyDescent="0.15">
      <c r="A176" s="64"/>
    </row>
    <row r="177" spans="1:1" x14ac:dyDescent="0.15">
      <c r="A177" s="64"/>
    </row>
    <row r="178" spans="1:1" x14ac:dyDescent="0.15">
      <c r="A178" s="64"/>
    </row>
    <row r="179" spans="1:1" x14ac:dyDescent="0.15">
      <c r="A179" s="64"/>
    </row>
    <row r="180" spans="1:1" x14ac:dyDescent="0.15">
      <c r="A180" s="64"/>
    </row>
    <row r="181" spans="1:1" x14ac:dyDescent="0.15">
      <c r="A181" s="64"/>
    </row>
    <row r="182" spans="1:1" x14ac:dyDescent="0.15">
      <c r="A182" s="64"/>
    </row>
    <row r="183" spans="1:1" x14ac:dyDescent="0.15">
      <c r="A183" s="64"/>
    </row>
    <row r="184" spans="1:1" x14ac:dyDescent="0.15">
      <c r="A184" s="64"/>
    </row>
    <row r="185" spans="1:1" x14ac:dyDescent="0.15">
      <c r="A185" s="64"/>
    </row>
    <row r="186" spans="1:1" x14ac:dyDescent="0.15">
      <c r="A186" s="64"/>
    </row>
    <row r="187" spans="1:1" x14ac:dyDescent="0.15">
      <c r="A187" s="64"/>
    </row>
    <row r="188" spans="1:1" x14ac:dyDescent="0.15">
      <c r="A188" s="64"/>
    </row>
    <row r="189" spans="1:1" x14ac:dyDescent="0.15">
      <c r="A189" s="64"/>
    </row>
    <row r="190" spans="1:1" x14ac:dyDescent="0.15">
      <c r="A190" s="64"/>
    </row>
    <row r="191" spans="1:1" x14ac:dyDescent="0.15">
      <c r="A191" s="64"/>
    </row>
    <row r="192" spans="1:1" x14ac:dyDescent="0.15">
      <c r="A192" s="64"/>
    </row>
    <row r="193" spans="1:1" x14ac:dyDescent="0.15">
      <c r="A193" s="64"/>
    </row>
    <row r="194" spans="1:1" x14ac:dyDescent="0.15">
      <c r="A194" s="64"/>
    </row>
    <row r="195" spans="1:1" x14ac:dyDescent="0.15">
      <c r="A195" s="64"/>
    </row>
    <row r="196" spans="1:1" x14ac:dyDescent="0.15">
      <c r="A196" s="64"/>
    </row>
    <row r="197" spans="1:1" x14ac:dyDescent="0.15">
      <c r="A197" s="64"/>
    </row>
    <row r="198" spans="1:1" x14ac:dyDescent="0.15">
      <c r="A198" s="64"/>
    </row>
    <row r="199" spans="1:1" x14ac:dyDescent="0.15">
      <c r="A199" s="64"/>
    </row>
    <row r="200" spans="1:1" x14ac:dyDescent="0.15">
      <c r="A200" s="64"/>
    </row>
    <row r="201" spans="1:1" x14ac:dyDescent="0.15">
      <c r="A201" s="64"/>
    </row>
    <row r="202" spans="1:1" x14ac:dyDescent="0.15">
      <c r="A202" s="64"/>
    </row>
    <row r="203" spans="1:1" x14ac:dyDescent="0.15">
      <c r="A203" s="64"/>
    </row>
    <row r="204" spans="1:1" x14ac:dyDescent="0.15">
      <c r="A204" s="64"/>
    </row>
    <row r="205" spans="1:1" x14ac:dyDescent="0.15">
      <c r="A205" s="64"/>
    </row>
    <row r="206" spans="1:1" x14ac:dyDescent="0.15">
      <c r="A206" s="64"/>
    </row>
    <row r="207" spans="1:1" x14ac:dyDescent="0.15">
      <c r="A207" s="64"/>
    </row>
    <row r="208" spans="1:1" x14ac:dyDescent="0.15">
      <c r="A208" s="64"/>
    </row>
    <row r="209" spans="1:1" x14ac:dyDescent="0.15">
      <c r="A209" s="64"/>
    </row>
    <row r="210" spans="1:1" x14ac:dyDescent="0.15">
      <c r="A210" s="64"/>
    </row>
    <row r="211" spans="1:1" x14ac:dyDescent="0.15">
      <c r="A211" s="64"/>
    </row>
    <row r="212" spans="1:1" x14ac:dyDescent="0.15">
      <c r="A212" s="64"/>
    </row>
    <row r="213" spans="1:1" x14ac:dyDescent="0.15">
      <c r="A213" s="64"/>
    </row>
    <row r="214" spans="1:1" x14ac:dyDescent="0.15">
      <c r="A214" s="64"/>
    </row>
    <row r="215" spans="1:1" x14ac:dyDescent="0.15">
      <c r="A215" s="64"/>
    </row>
    <row r="216" spans="1:1" x14ac:dyDescent="0.15">
      <c r="A216" s="64"/>
    </row>
    <row r="217" spans="1:1" x14ac:dyDescent="0.15">
      <c r="A217" s="64"/>
    </row>
    <row r="218" spans="1:1" x14ac:dyDescent="0.15">
      <c r="A218" s="64"/>
    </row>
    <row r="219" spans="1:1" x14ac:dyDescent="0.15">
      <c r="A219" s="64"/>
    </row>
    <row r="220" spans="1:1" x14ac:dyDescent="0.15">
      <c r="A220" s="64"/>
    </row>
    <row r="221" spans="1:1" x14ac:dyDescent="0.15">
      <c r="A221" s="64"/>
    </row>
    <row r="222" spans="1:1" x14ac:dyDescent="0.15">
      <c r="A222" s="64"/>
    </row>
    <row r="223" spans="1:1" x14ac:dyDescent="0.15">
      <c r="A223" s="64"/>
    </row>
    <row r="224" spans="1:1" x14ac:dyDescent="0.15">
      <c r="A224" s="64"/>
    </row>
    <row r="225" spans="1:1" x14ac:dyDescent="0.15">
      <c r="A225" s="64"/>
    </row>
    <row r="226" spans="1:1" x14ac:dyDescent="0.15">
      <c r="A226" s="64"/>
    </row>
    <row r="227" spans="1:1" x14ac:dyDescent="0.15">
      <c r="A227" s="64"/>
    </row>
    <row r="228" spans="1:1" x14ac:dyDescent="0.15">
      <c r="A228" s="64"/>
    </row>
    <row r="229" spans="1:1" x14ac:dyDescent="0.15">
      <c r="A229" s="64"/>
    </row>
    <row r="230" spans="1:1" x14ac:dyDescent="0.15">
      <c r="A230" s="64"/>
    </row>
    <row r="231" spans="1:1" x14ac:dyDescent="0.15">
      <c r="A231" s="64"/>
    </row>
    <row r="232" spans="1:1" x14ac:dyDescent="0.15">
      <c r="A232" s="64"/>
    </row>
    <row r="233" spans="1:1" x14ac:dyDescent="0.15">
      <c r="A233" s="64"/>
    </row>
    <row r="234" spans="1:1" x14ac:dyDescent="0.15">
      <c r="A234" s="64"/>
    </row>
    <row r="235" spans="1:1" x14ac:dyDescent="0.15">
      <c r="A235" s="64"/>
    </row>
    <row r="236" spans="1:1" x14ac:dyDescent="0.15">
      <c r="A236" s="64"/>
    </row>
    <row r="237" spans="1:1" x14ac:dyDescent="0.15">
      <c r="A237" s="64"/>
    </row>
    <row r="238" spans="1:1" x14ac:dyDescent="0.15">
      <c r="A238" s="64"/>
    </row>
    <row r="239" spans="1:1" x14ac:dyDescent="0.15">
      <c r="A239" s="64"/>
    </row>
    <row r="240" spans="1:1" x14ac:dyDescent="0.15">
      <c r="A240" s="64"/>
    </row>
    <row r="241" spans="1:1" x14ac:dyDescent="0.15">
      <c r="A241" s="64"/>
    </row>
    <row r="242" spans="1:1" x14ac:dyDescent="0.15">
      <c r="A242" s="64"/>
    </row>
    <row r="243" spans="1:1" x14ac:dyDescent="0.15">
      <c r="A243" s="64"/>
    </row>
    <row r="244" spans="1:1" x14ac:dyDescent="0.15">
      <c r="A244" s="64"/>
    </row>
    <row r="245" spans="1:1" x14ac:dyDescent="0.15">
      <c r="A245" s="64"/>
    </row>
    <row r="246" spans="1:1" x14ac:dyDescent="0.15">
      <c r="A246" s="64"/>
    </row>
    <row r="247" spans="1:1" x14ac:dyDescent="0.15">
      <c r="A247" s="64"/>
    </row>
    <row r="248" spans="1:1" x14ac:dyDescent="0.15">
      <c r="A248" s="64"/>
    </row>
    <row r="249" spans="1:1" x14ac:dyDescent="0.15">
      <c r="A249" s="64"/>
    </row>
    <row r="250" spans="1:1" x14ac:dyDescent="0.15">
      <c r="A250" s="64"/>
    </row>
    <row r="251" spans="1:1" x14ac:dyDescent="0.15">
      <c r="A251" s="64"/>
    </row>
    <row r="252" spans="1:1" x14ac:dyDescent="0.15">
      <c r="A252" s="64"/>
    </row>
    <row r="253" spans="1:1" x14ac:dyDescent="0.15">
      <c r="A253" s="64"/>
    </row>
    <row r="254" spans="1:1" x14ac:dyDescent="0.15">
      <c r="A254" s="64"/>
    </row>
    <row r="255" spans="1:1" x14ac:dyDescent="0.15">
      <c r="A255" s="64"/>
    </row>
    <row r="256" spans="1:1" x14ac:dyDescent="0.15">
      <c r="A256" s="64"/>
    </row>
    <row r="257" spans="1:1" x14ac:dyDescent="0.15">
      <c r="A257" s="64"/>
    </row>
    <row r="258" spans="1:1" x14ac:dyDescent="0.15">
      <c r="A258" s="64"/>
    </row>
    <row r="259" spans="1:1" x14ac:dyDescent="0.15">
      <c r="A259" s="64"/>
    </row>
    <row r="260" spans="1:1" x14ac:dyDescent="0.15">
      <c r="A260" s="64"/>
    </row>
    <row r="261" spans="1:1" x14ac:dyDescent="0.15">
      <c r="A261" s="64"/>
    </row>
    <row r="262" spans="1:1" x14ac:dyDescent="0.15">
      <c r="A262" s="64"/>
    </row>
    <row r="263" spans="1:1" x14ac:dyDescent="0.15">
      <c r="A263" s="64"/>
    </row>
    <row r="264" spans="1:1" x14ac:dyDescent="0.15">
      <c r="A264" s="64"/>
    </row>
    <row r="265" spans="1:1" x14ac:dyDescent="0.15">
      <c r="A265" s="64"/>
    </row>
    <row r="266" spans="1:1" x14ac:dyDescent="0.15">
      <c r="A266" s="64"/>
    </row>
    <row r="267" spans="1:1" x14ac:dyDescent="0.15">
      <c r="A267" s="64"/>
    </row>
    <row r="268" spans="1:1" x14ac:dyDescent="0.15">
      <c r="A268" s="64"/>
    </row>
    <row r="269" spans="1:1" x14ac:dyDescent="0.15">
      <c r="A269" s="64"/>
    </row>
    <row r="270" spans="1:1" x14ac:dyDescent="0.15">
      <c r="A270" s="64"/>
    </row>
    <row r="271" spans="1:1" x14ac:dyDescent="0.15">
      <c r="A271" s="64"/>
    </row>
    <row r="272" spans="1:1" x14ac:dyDescent="0.15">
      <c r="A272" s="64"/>
    </row>
    <row r="273" spans="1:1" x14ac:dyDescent="0.15">
      <c r="A273" s="64"/>
    </row>
    <row r="274" spans="1:1" x14ac:dyDescent="0.15">
      <c r="A274" s="64"/>
    </row>
    <row r="275" spans="1:1" x14ac:dyDescent="0.15">
      <c r="A275" s="64"/>
    </row>
    <row r="276" spans="1:1" x14ac:dyDescent="0.15">
      <c r="A276" s="64"/>
    </row>
    <row r="277" spans="1:1" x14ac:dyDescent="0.15">
      <c r="A277" s="64"/>
    </row>
    <row r="278" spans="1:1" x14ac:dyDescent="0.15">
      <c r="A278" s="64"/>
    </row>
    <row r="279" spans="1:1" x14ac:dyDescent="0.15">
      <c r="A279" s="64"/>
    </row>
    <row r="280" spans="1:1" x14ac:dyDescent="0.15">
      <c r="A280" s="64"/>
    </row>
    <row r="281" spans="1:1" x14ac:dyDescent="0.15">
      <c r="A281" s="64"/>
    </row>
    <row r="282" spans="1:1" x14ac:dyDescent="0.15">
      <c r="A282" s="64"/>
    </row>
    <row r="283" spans="1:1" x14ac:dyDescent="0.15">
      <c r="A283" s="64"/>
    </row>
    <row r="284" spans="1:1" x14ac:dyDescent="0.15">
      <c r="A284" s="64"/>
    </row>
    <row r="285" spans="1:1" x14ac:dyDescent="0.15">
      <c r="A285" s="64"/>
    </row>
    <row r="286" spans="1:1" x14ac:dyDescent="0.15">
      <c r="A286" s="64"/>
    </row>
    <row r="287" spans="1:1" x14ac:dyDescent="0.15">
      <c r="A287" s="64"/>
    </row>
    <row r="288" spans="1:1" x14ac:dyDescent="0.15">
      <c r="A288" s="64"/>
    </row>
    <row r="289" spans="1:1" x14ac:dyDescent="0.15">
      <c r="A289" s="64"/>
    </row>
    <row r="290" spans="1:1" x14ac:dyDescent="0.15">
      <c r="A290" s="64"/>
    </row>
    <row r="291" spans="1:1" x14ac:dyDescent="0.15">
      <c r="A291" s="64"/>
    </row>
    <row r="292" spans="1:1" x14ac:dyDescent="0.15">
      <c r="A292" s="64"/>
    </row>
    <row r="293" spans="1:1" x14ac:dyDescent="0.15">
      <c r="A293" s="64"/>
    </row>
    <row r="294" spans="1:1" x14ac:dyDescent="0.15">
      <c r="A294" s="64"/>
    </row>
    <row r="295" spans="1:1" x14ac:dyDescent="0.15">
      <c r="A295" s="64"/>
    </row>
    <row r="296" spans="1:1" x14ac:dyDescent="0.15">
      <c r="A296" s="64"/>
    </row>
    <row r="297" spans="1:1" x14ac:dyDescent="0.15">
      <c r="A297" s="64"/>
    </row>
    <row r="298" spans="1:1" x14ac:dyDescent="0.15">
      <c r="A298" s="64"/>
    </row>
    <row r="299" spans="1:1" x14ac:dyDescent="0.15">
      <c r="A299" s="64"/>
    </row>
    <row r="300" spans="1:1" x14ac:dyDescent="0.15">
      <c r="A300" s="64"/>
    </row>
    <row r="301" spans="1:1" x14ac:dyDescent="0.15">
      <c r="A301" s="64"/>
    </row>
    <row r="302" spans="1:1" x14ac:dyDescent="0.15">
      <c r="A302" s="64"/>
    </row>
    <row r="303" spans="1:1" x14ac:dyDescent="0.15">
      <c r="A303" s="64"/>
    </row>
    <row r="304" spans="1:1" x14ac:dyDescent="0.15">
      <c r="A304" s="64"/>
    </row>
    <row r="305" spans="1:1" x14ac:dyDescent="0.15">
      <c r="A305" s="64"/>
    </row>
    <row r="306" spans="1:1" x14ac:dyDescent="0.15">
      <c r="A306" s="64"/>
    </row>
    <row r="307" spans="1:1" x14ac:dyDescent="0.15">
      <c r="A307" s="64"/>
    </row>
    <row r="308" spans="1:1" x14ac:dyDescent="0.15">
      <c r="A308" s="64"/>
    </row>
    <row r="309" spans="1:1" x14ac:dyDescent="0.15">
      <c r="A309" s="64"/>
    </row>
    <row r="310" spans="1:1" x14ac:dyDescent="0.15">
      <c r="A310" s="64"/>
    </row>
    <row r="311" spans="1:1" x14ac:dyDescent="0.15">
      <c r="A311" s="64"/>
    </row>
    <row r="312" spans="1:1" x14ac:dyDescent="0.15">
      <c r="A312" s="64"/>
    </row>
    <row r="313" spans="1:1" x14ac:dyDescent="0.15">
      <c r="A313" s="64"/>
    </row>
    <row r="314" spans="1:1" x14ac:dyDescent="0.15">
      <c r="A314" s="64"/>
    </row>
    <row r="315" spans="1:1" x14ac:dyDescent="0.15">
      <c r="A315" s="64"/>
    </row>
    <row r="316" spans="1:1" x14ac:dyDescent="0.15">
      <c r="A316" s="64"/>
    </row>
    <row r="317" spans="1:1" x14ac:dyDescent="0.15">
      <c r="A317" s="64"/>
    </row>
    <row r="318" spans="1:1" x14ac:dyDescent="0.15">
      <c r="A318" s="64"/>
    </row>
    <row r="319" spans="1:1" x14ac:dyDescent="0.15">
      <c r="A319" s="64"/>
    </row>
    <row r="320" spans="1:1" x14ac:dyDescent="0.15">
      <c r="A320" s="64"/>
    </row>
    <row r="321" spans="1:1" x14ac:dyDescent="0.15">
      <c r="A321" s="64"/>
    </row>
    <row r="322" spans="1:1" x14ac:dyDescent="0.15">
      <c r="A322" s="64"/>
    </row>
    <row r="323" spans="1:1" x14ac:dyDescent="0.15">
      <c r="A323" s="64"/>
    </row>
    <row r="324" spans="1:1" x14ac:dyDescent="0.15">
      <c r="A324" s="64"/>
    </row>
    <row r="325" spans="1:1" x14ac:dyDescent="0.15">
      <c r="A325" s="64"/>
    </row>
    <row r="326" spans="1:1" x14ac:dyDescent="0.15">
      <c r="A326" s="64"/>
    </row>
    <row r="327" spans="1:1" x14ac:dyDescent="0.15">
      <c r="A327" s="64"/>
    </row>
    <row r="328" spans="1:1" x14ac:dyDescent="0.15">
      <c r="A328" s="64"/>
    </row>
    <row r="329" spans="1:1" x14ac:dyDescent="0.15">
      <c r="A329" s="64"/>
    </row>
    <row r="330" spans="1:1" x14ac:dyDescent="0.15">
      <c r="A330" s="64"/>
    </row>
    <row r="331" spans="1:1" x14ac:dyDescent="0.15">
      <c r="A331" s="64"/>
    </row>
    <row r="332" spans="1:1" x14ac:dyDescent="0.15">
      <c r="A332" s="64"/>
    </row>
    <row r="333" spans="1:1" x14ac:dyDescent="0.15">
      <c r="A333" s="64"/>
    </row>
    <row r="334" spans="1:1" x14ac:dyDescent="0.15">
      <c r="A334" s="64"/>
    </row>
    <row r="335" spans="1:1" x14ac:dyDescent="0.15">
      <c r="A335" s="64"/>
    </row>
    <row r="336" spans="1:1" x14ac:dyDescent="0.15">
      <c r="A336" s="64"/>
    </row>
    <row r="337" spans="1:1" x14ac:dyDescent="0.15">
      <c r="A337" s="64"/>
    </row>
    <row r="338" spans="1:1" x14ac:dyDescent="0.15">
      <c r="A338" s="64"/>
    </row>
    <row r="339" spans="1:1" x14ac:dyDescent="0.15">
      <c r="A339" s="64"/>
    </row>
    <row r="340" spans="1:1" x14ac:dyDescent="0.15">
      <c r="A340" s="64"/>
    </row>
    <row r="341" spans="1:1" x14ac:dyDescent="0.15">
      <c r="A341" s="64"/>
    </row>
    <row r="342" spans="1:1" x14ac:dyDescent="0.15">
      <c r="A342" s="64"/>
    </row>
    <row r="343" spans="1:1" x14ac:dyDescent="0.15">
      <c r="A343" s="64"/>
    </row>
    <row r="344" spans="1:1" x14ac:dyDescent="0.15">
      <c r="A344" s="64"/>
    </row>
    <row r="345" spans="1:1" x14ac:dyDescent="0.15">
      <c r="A345" s="64"/>
    </row>
    <row r="346" spans="1:1" x14ac:dyDescent="0.15">
      <c r="A346" s="64"/>
    </row>
    <row r="347" spans="1:1" x14ac:dyDescent="0.15">
      <c r="A347" s="64"/>
    </row>
    <row r="348" spans="1:1" x14ac:dyDescent="0.15">
      <c r="A348" s="64"/>
    </row>
    <row r="349" spans="1:1" x14ac:dyDescent="0.15">
      <c r="A349" s="64"/>
    </row>
    <row r="350" spans="1:1" x14ac:dyDescent="0.15">
      <c r="A350" s="64"/>
    </row>
    <row r="351" spans="1:1" x14ac:dyDescent="0.15">
      <c r="A351" s="64"/>
    </row>
    <row r="352" spans="1:1" x14ac:dyDescent="0.15">
      <c r="A352" s="64"/>
    </row>
    <row r="353" spans="1:1" x14ac:dyDescent="0.15">
      <c r="A353" s="64"/>
    </row>
    <row r="354" spans="1:1" x14ac:dyDescent="0.15">
      <c r="A354" s="64"/>
    </row>
    <row r="355" spans="1:1" x14ac:dyDescent="0.15">
      <c r="A355" s="64"/>
    </row>
    <row r="356" spans="1:1" x14ac:dyDescent="0.15">
      <c r="A356" s="64"/>
    </row>
    <row r="357" spans="1:1" x14ac:dyDescent="0.15">
      <c r="A357" s="64"/>
    </row>
    <row r="358" spans="1:1" x14ac:dyDescent="0.15">
      <c r="A358" s="64"/>
    </row>
    <row r="359" spans="1:1" x14ac:dyDescent="0.15">
      <c r="A359" s="64"/>
    </row>
    <row r="360" spans="1:1" x14ac:dyDescent="0.15">
      <c r="A360" s="64"/>
    </row>
    <row r="361" spans="1:1" x14ac:dyDescent="0.15">
      <c r="A361" s="64"/>
    </row>
    <row r="362" spans="1:1" x14ac:dyDescent="0.15">
      <c r="A362" s="64"/>
    </row>
    <row r="363" spans="1:1" x14ac:dyDescent="0.15">
      <c r="A363" s="64"/>
    </row>
    <row r="364" spans="1:1" x14ac:dyDescent="0.15">
      <c r="A364" s="64"/>
    </row>
    <row r="365" spans="1:1" x14ac:dyDescent="0.15">
      <c r="A365" s="64"/>
    </row>
    <row r="366" spans="1:1" x14ac:dyDescent="0.15">
      <c r="A366" s="64"/>
    </row>
    <row r="367" spans="1:1" x14ac:dyDescent="0.15">
      <c r="A367" s="64"/>
    </row>
    <row r="368" spans="1:1" x14ac:dyDescent="0.15">
      <c r="A368" s="64"/>
    </row>
    <row r="369" spans="1:1" x14ac:dyDescent="0.15">
      <c r="A369" s="64"/>
    </row>
    <row r="370" spans="1:1" x14ac:dyDescent="0.15">
      <c r="A370" s="64"/>
    </row>
    <row r="371" spans="1:1" x14ac:dyDescent="0.15">
      <c r="A371" s="64"/>
    </row>
    <row r="372" spans="1:1" x14ac:dyDescent="0.15">
      <c r="A372" s="64"/>
    </row>
    <row r="373" spans="1:1" x14ac:dyDescent="0.15">
      <c r="A373" s="64"/>
    </row>
    <row r="374" spans="1:1" x14ac:dyDescent="0.15">
      <c r="A374" s="64"/>
    </row>
    <row r="375" spans="1:1" x14ac:dyDescent="0.15">
      <c r="A375" s="64"/>
    </row>
    <row r="376" spans="1:1" x14ac:dyDescent="0.15">
      <c r="A376" s="64"/>
    </row>
    <row r="377" spans="1:1" x14ac:dyDescent="0.15">
      <c r="A377" s="64"/>
    </row>
    <row r="378" spans="1:1" x14ac:dyDescent="0.15">
      <c r="A378" s="64"/>
    </row>
    <row r="379" spans="1:1" x14ac:dyDescent="0.15">
      <c r="A379" s="64"/>
    </row>
    <row r="380" spans="1:1" x14ac:dyDescent="0.15">
      <c r="A380" s="64"/>
    </row>
    <row r="381" spans="1:1" x14ac:dyDescent="0.15">
      <c r="A381" s="64"/>
    </row>
    <row r="382" spans="1:1" x14ac:dyDescent="0.15">
      <c r="A382" s="64"/>
    </row>
    <row r="383" spans="1:1" x14ac:dyDescent="0.15">
      <c r="A383" s="64"/>
    </row>
    <row r="384" spans="1:1" x14ac:dyDescent="0.15">
      <c r="A384" s="64"/>
    </row>
    <row r="385" spans="1:1" x14ac:dyDescent="0.15">
      <c r="A385" s="64"/>
    </row>
    <row r="386" spans="1:1" x14ac:dyDescent="0.15">
      <c r="A386" s="64"/>
    </row>
    <row r="387" spans="1:1" x14ac:dyDescent="0.15">
      <c r="A387" s="64"/>
    </row>
    <row r="388" spans="1:1" x14ac:dyDescent="0.15">
      <c r="A388" s="64"/>
    </row>
    <row r="389" spans="1:1" x14ac:dyDescent="0.15">
      <c r="A389" s="64"/>
    </row>
    <row r="390" spans="1:1" x14ac:dyDescent="0.15">
      <c r="A390" s="64"/>
    </row>
    <row r="391" spans="1:1" x14ac:dyDescent="0.15">
      <c r="A391" s="64"/>
    </row>
    <row r="392" spans="1:1" x14ac:dyDescent="0.15">
      <c r="A392" s="64"/>
    </row>
    <row r="393" spans="1:1" x14ac:dyDescent="0.15">
      <c r="A393" s="64"/>
    </row>
    <row r="394" spans="1:1" x14ac:dyDescent="0.15">
      <c r="A394" s="64"/>
    </row>
    <row r="395" spans="1:1" x14ac:dyDescent="0.15">
      <c r="A395" s="64"/>
    </row>
    <row r="396" spans="1:1" x14ac:dyDescent="0.15">
      <c r="A396" s="64"/>
    </row>
    <row r="397" spans="1:1" x14ac:dyDescent="0.15">
      <c r="A397" s="64"/>
    </row>
    <row r="398" spans="1:1" x14ac:dyDescent="0.15">
      <c r="A398" s="64"/>
    </row>
    <row r="399" spans="1:1" x14ac:dyDescent="0.15">
      <c r="A399" s="64"/>
    </row>
    <row r="400" spans="1:1" x14ac:dyDescent="0.15">
      <c r="A400" s="64"/>
    </row>
    <row r="401" spans="1:1" x14ac:dyDescent="0.15">
      <c r="A401" s="64"/>
    </row>
    <row r="402" spans="1:1" x14ac:dyDescent="0.15">
      <c r="A402" s="64"/>
    </row>
    <row r="403" spans="1:1" x14ac:dyDescent="0.15">
      <c r="A403" s="64"/>
    </row>
    <row r="404" spans="1:1" x14ac:dyDescent="0.15">
      <c r="A404" s="64"/>
    </row>
    <row r="405" spans="1:1" x14ac:dyDescent="0.15">
      <c r="A405" s="64"/>
    </row>
    <row r="406" spans="1:1" x14ac:dyDescent="0.15">
      <c r="A406" s="64"/>
    </row>
    <row r="407" spans="1:1" x14ac:dyDescent="0.15">
      <c r="A407" s="64"/>
    </row>
    <row r="408" spans="1:1" x14ac:dyDescent="0.15">
      <c r="A408" s="64"/>
    </row>
    <row r="409" spans="1:1" x14ac:dyDescent="0.15">
      <c r="A409" s="64"/>
    </row>
    <row r="410" spans="1:1" x14ac:dyDescent="0.15">
      <c r="A410" s="64"/>
    </row>
    <row r="411" spans="1:1" x14ac:dyDescent="0.15">
      <c r="A411" s="64"/>
    </row>
    <row r="412" spans="1:1" x14ac:dyDescent="0.15">
      <c r="A412" s="64"/>
    </row>
    <row r="413" spans="1:1" x14ac:dyDescent="0.15">
      <c r="A413" s="64"/>
    </row>
    <row r="414" spans="1:1" x14ac:dyDescent="0.15">
      <c r="A414" s="64"/>
    </row>
    <row r="415" spans="1:1" x14ac:dyDescent="0.15">
      <c r="A415" s="64"/>
    </row>
    <row r="416" spans="1:1" x14ac:dyDescent="0.15">
      <c r="A416" s="64"/>
    </row>
    <row r="417" spans="1:1" x14ac:dyDescent="0.15">
      <c r="A417" s="64"/>
    </row>
    <row r="418" spans="1:1" x14ac:dyDescent="0.15">
      <c r="A418" s="64"/>
    </row>
    <row r="419" spans="1:1" x14ac:dyDescent="0.15">
      <c r="A419" s="64"/>
    </row>
    <row r="420" spans="1:1" x14ac:dyDescent="0.15">
      <c r="A420" s="64"/>
    </row>
    <row r="421" spans="1:1" x14ac:dyDescent="0.15">
      <c r="A421" s="64"/>
    </row>
    <row r="422" spans="1:1" x14ac:dyDescent="0.15">
      <c r="A422" s="64"/>
    </row>
    <row r="423" spans="1:1" x14ac:dyDescent="0.15">
      <c r="A423" s="64"/>
    </row>
    <row r="424" spans="1:1" x14ac:dyDescent="0.15">
      <c r="A424" s="64"/>
    </row>
    <row r="425" spans="1:1" x14ac:dyDescent="0.15">
      <c r="A425" s="64"/>
    </row>
    <row r="426" spans="1:1" x14ac:dyDescent="0.15">
      <c r="A426" s="64"/>
    </row>
    <row r="427" spans="1:1" x14ac:dyDescent="0.15">
      <c r="A427" s="64"/>
    </row>
    <row r="428" spans="1:1" x14ac:dyDescent="0.15">
      <c r="A428" s="64"/>
    </row>
    <row r="429" spans="1:1" x14ac:dyDescent="0.15">
      <c r="A429" s="64"/>
    </row>
    <row r="430" spans="1:1" x14ac:dyDescent="0.15">
      <c r="A430" s="64"/>
    </row>
    <row r="431" spans="1:1" x14ac:dyDescent="0.15">
      <c r="A431" s="64"/>
    </row>
    <row r="432" spans="1:1" x14ac:dyDescent="0.15">
      <c r="A432" s="64"/>
    </row>
    <row r="433" spans="1:1" x14ac:dyDescent="0.15">
      <c r="A433" s="64"/>
    </row>
    <row r="434" spans="1:1" x14ac:dyDescent="0.15">
      <c r="A434" s="64"/>
    </row>
    <row r="435" spans="1:1" x14ac:dyDescent="0.15">
      <c r="A435" s="64"/>
    </row>
    <row r="436" spans="1:1" x14ac:dyDescent="0.15">
      <c r="A436" s="64"/>
    </row>
    <row r="437" spans="1:1" x14ac:dyDescent="0.15">
      <c r="A437" s="64"/>
    </row>
    <row r="438" spans="1:1" x14ac:dyDescent="0.15">
      <c r="A438" s="64"/>
    </row>
    <row r="439" spans="1:1" x14ac:dyDescent="0.15">
      <c r="A439" s="64"/>
    </row>
    <row r="440" spans="1:1" x14ac:dyDescent="0.15">
      <c r="A440" s="64"/>
    </row>
    <row r="441" spans="1:1" x14ac:dyDescent="0.15">
      <c r="A441" s="64"/>
    </row>
    <row r="442" spans="1:1" x14ac:dyDescent="0.15">
      <c r="A442" s="64"/>
    </row>
    <row r="443" spans="1:1" x14ac:dyDescent="0.15">
      <c r="A443" s="64"/>
    </row>
    <row r="444" spans="1:1" x14ac:dyDescent="0.15">
      <c r="A444" s="64"/>
    </row>
    <row r="445" spans="1:1" x14ac:dyDescent="0.15">
      <c r="A445" s="64"/>
    </row>
    <row r="446" spans="1:1" x14ac:dyDescent="0.15">
      <c r="A446" s="64"/>
    </row>
    <row r="447" spans="1:1" x14ac:dyDescent="0.15">
      <c r="A447" s="64"/>
    </row>
    <row r="448" spans="1:1" x14ac:dyDescent="0.15">
      <c r="A448" s="64"/>
    </row>
    <row r="449" spans="1:1" x14ac:dyDescent="0.15">
      <c r="A449" s="64"/>
    </row>
    <row r="450" spans="1:1" x14ac:dyDescent="0.15">
      <c r="A450" s="64"/>
    </row>
    <row r="451" spans="1:1" x14ac:dyDescent="0.15">
      <c r="A451" s="64"/>
    </row>
    <row r="452" spans="1:1" x14ac:dyDescent="0.15">
      <c r="A452" s="64"/>
    </row>
    <row r="453" spans="1:1" x14ac:dyDescent="0.15">
      <c r="A453" s="64"/>
    </row>
    <row r="454" spans="1:1" x14ac:dyDescent="0.15">
      <c r="A454" s="64"/>
    </row>
    <row r="455" spans="1:1" x14ac:dyDescent="0.15">
      <c r="A455" s="64"/>
    </row>
    <row r="456" spans="1:1" x14ac:dyDescent="0.15">
      <c r="A456" s="64"/>
    </row>
    <row r="457" spans="1:1" x14ac:dyDescent="0.15">
      <c r="A457" s="64"/>
    </row>
    <row r="458" spans="1:1" x14ac:dyDescent="0.15">
      <c r="A458" s="64"/>
    </row>
    <row r="459" spans="1:1" x14ac:dyDescent="0.15">
      <c r="A459" s="64"/>
    </row>
    <row r="460" spans="1:1" x14ac:dyDescent="0.15">
      <c r="A460" s="64"/>
    </row>
    <row r="461" spans="1:1" x14ac:dyDescent="0.15">
      <c r="A461" s="64"/>
    </row>
    <row r="462" spans="1:1" x14ac:dyDescent="0.15">
      <c r="A462" s="64"/>
    </row>
    <row r="463" spans="1:1" x14ac:dyDescent="0.15">
      <c r="A463" s="64"/>
    </row>
    <row r="464" spans="1:1" x14ac:dyDescent="0.15">
      <c r="A464" s="64"/>
    </row>
    <row r="465" spans="1:1" x14ac:dyDescent="0.15">
      <c r="A465" s="64"/>
    </row>
    <row r="466" spans="1:1" x14ac:dyDescent="0.15">
      <c r="A466" s="64"/>
    </row>
    <row r="467" spans="1:1" x14ac:dyDescent="0.15">
      <c r="A467" s="64"/>
    </row>
    <row r="468" spans="1:1" x14ac:dyDescent="0.15">
      <c r="A468" s="64"/>
    </row>
    <row r="469" spans="1:1" x14ac:dyDescent="0.15">
      <c r="A469" s="64"/>
    </row>
    <row r="470" spans="1:1" x14ac:dyDescent="0.15">
      <c r="A470" s="64"/>
    </row>
    <row r="471" spans="1:1" x14ac:dyDescent="0.15">
      <c r="A471" s="64"/>
    </row>
    <row r="472" spans="1:1" x14ac:dyDescent="0.15">
      <c r="A472" s="64"/>
    </row>
    <row r="473" spans="1:1" x14ac:dyDescent="0.15">
      <c r="A473" s="64"/>
    </row>
    <row r="474" spans="1:1" x14ac:dyDescent="0.15">
      <c r="A474" s="64"/>
    </row>
    <row r="475" spans="1:1" x14ac:dyDescent="0.15">
      <c r="A475" s="64"/>
    </row>
    <row r="476" spans="1:1" x14ac:dyDescent="0.15">
      <c r="A476" s="64"/>
    </row>
    <row r="477" spans="1:1" x14ac:dyDescent="0.15">
      <c r="A477" s="64"/>
    </row>
    <row r="478" spans="1:1" x14ac:dyDescent="0.15">
      <c r="A478" s="64"/>
    </row>
    <row r="479" spans="1:1" x14ac:dyDescent="0.15">
      <c r="A479" s="64"/>
    </row>
    <row r="480" spans="1:1" x14ac:dyDescent="0.15">
      <c r="A480" s="64"/>
    </row>
    <row r="481" spans="1:1" x14ac:dyDescent="0.15">
      <c r="A481" s="64"/>
    </row>
    <row r="482" spans="1:1" x14ac:dyDescent="0.15">
      <c r="A482" s="64"/>
    </row>
    <row r="483" spans="1:1" x14ac:dyDescent="0.15">
      <c r="A483" s="64"/>
    </row>
    <row r="484" spans="1:1" x14ac:dyDescent="0.15">
      <c r="A484" s="64"/>
    </row>
    <row r="485" spans="1:1" x14ac:dyDescent="0.15">
      <c r="A485" s="64"/>
    </row>
    <row r="486" spans="1:1" x14ac:dyDescent="0.15">
      <c r="A486" s="64"/>
    </row>
    <row r="487" spans="1:1" x14ac:dyDescent="0.15">
      <c r="A487" s="64"/>
    </row>
    <row r="488" spans="1:1" x14ac:dyDescent="0.15">
      <c r="A488" s="64"/>
    </row>
    <row r="489" spans="1:1" x14ac:dyDescent="0.15">
      <c r="A489" s="64"/>
    </row>
    <row r="490" spans="1:1" x14ac:dyDescent="0.15">
      <c r="A490" s="64"/>
    </row>
    <row r="491" spans="1:1" x14ac:dyDescent="0.15">
      <c r="A491" s="64"/>
    </row>
    <row r="492" spans="1:1" x14ac:dyDescent="0.15">
      <c r="A492" s="64"/>
    </row>
    <row r="493" spans="1:1" x14ac:dyDescent="0.15">
      <c r="A493" s="64"/>
    </row>
    <row r="494" spans="1:1" x14ac:dyDescent="0.15">
      <c r="A494" s="64"/>
    </row>
    <row r="495" spans="1:1" x14ac:dyDescent="0.15">
      <c r="A495" s="64"/>
    </row>
    <row r="496" spans="1:1" x14ac:dyDescent="0.15">
      <c r="A496" s="64"/>
    </row>
    <row r="497" spans="1:1" x14ac:dyDescent="0.15">
      <c r="A497" s="64"/>
    </row>
    <row r="498" spans="1:1" x14ac:dyDescent="0.15">
      <c r="A498" s="64"/>
    </row>
    <row r="499" spans="1:1" x14ac:dyDescent="0.15">
      <c r="A499" s="64"/>
    </row>
    <row r="500" spans="1:1" x14ac:dyDescent="0.15">
      <c r="A500" s="64"/>
    </row>
    <row r="501" spans="1:1" x14ac:dyDescent="0.15">
      <c r="A501" s="64"/>
    </row>
    <row r="502" spans="1:1" x14ac:dyDescent="0.15">
      <c r="A502" s="64"/>
    </row>
    <row r="503" spans="1:1" x14ac:dyDescent="0.15">
      <c r="A503" s="64"/>
    </row>
    <row r="504" spans="1:1" x14ac:dyDescent="0.15">
      <c r="A504" s="64"/>
    </row>
    <row r="505" spans="1:1" x14ac:dyDescent="0.15">
      <c r="A505" s="64"/>
    </row>
    <row r="506" spans="1:1" x14ac:dyDescent="0.15">
      <c r="A506" s="64"/>
    </row>
    <row r="507" spans="1:1" x14ac:dyDescent="0.15">
      <c r="A507" s="64"/>
    </row>
    <row r="508" spans="1:1" x14ac:dyDescent="0.15">
      <c r="A508" s="64"/>
    </row>
    <row r="509" spans="1:1" x14ac:dyDescent="0.15">
      <c r="A509" s="64"/>
    </row>
    <row r="510" spans="1:1" x14ac:dyDescent="0.15">
      <c r="A510" s="64"/>
    </row>
    <row r="511" spans="1:1" x14ac:dyDescent="0.15">
      <c r="A511" s="64"/>
    </row>
    <row r="512" spans="1:1" x14ac:dyDescent="0.15">
      <c r="A512" s="64"/>
    </row>
    <row r="513" spans="1:1" x14ac:dyDescent="0.15">
      <c r="A513" s="64"/>
    </row>
    <row r="514" spans="1:1" x14ac:dyDescent="0.15">
      <c r="A514" s="64"/>
    </row>
    <row r="515" spans="1:1" x14ac:dyDescent="0.15">
      <c r="A515" s="64"/>
    </row>
    <row r="516" spans="1:1" x14ac:dyDescent="0.15">
      <c r="A516" s="64"/>
    </row>
    <row r="517" spans="1:1" x14ac:dyDescent="0.15">
      <c r="A517" s="64"/>
    </row>
    <row r="518" spans="1:1" x14ac:dyDescent="0.15">
      <c r="A518" s="64"/>
    </row>
    <row r="519" spans="1:1" x14ac:dyDescent="0.15">
      <c r="A519" s="64"/>
    </row>
    <row r="520" spans="1:1" x14ac:dyDescent="0.15">
      <c r="A520" s="64"/>
    </row>
    <row r="521" spans="1:1" x14ac:dyDescent="0.15">
      <c r="A521" s="64"/>
    </row>
    <row r="522" spans="1:1" x14ac:dyDescent="0.15">
      <c r="A522" s="64"/>
    </row>
    <row r="523" spans="1:1" x14ac:dyDescent="0.15">
      <c r="A523" s="64"/>
    </row>
    <row r="524" spans="1:1" x14ac:dyDescent="0.15">
      <c r="A524" s="64"/>
    </row>
    <row r="525" spans="1:1" x14ac:dyDescent="0.15">
      <c r="A525" s="64"/>
    </row>
    <row r="526" spans="1:1" x14ac:dyDescent="0.15">
      <c r="A526" s="64"/>
    </row>
    <row r="527" spans="1:1" x14ac:dyDescent="0.15">
      <c r="A527" s="64"/>
    </row>
    <row r="528" spans="1:1" x14ac:dyDescent="0.15">
      <c r="A528" s="64"/>
    </row>
    <row r="529" spans="1:1" x14ac:dyDescent="0.15">
      <c r="A529" s="64"/>
    </row>
    <row r="530" spans="1:1" x14ac:dyDescent="0.15">
      <c r="A530" s="64"/>
    </row>
    <row r="531" spans="1:1" x14ac:dyDescent="0.15">
      <c r="A531" s="64"/>
    </row>
    <row r="532" spans="1:1" x14ac:dyDescent="0.15">
      <c r="A532" s="64"/>
    </row>
    <row r="533" spans="1:1" x14ac:dyDescent="0.15">
      <c r="A533" s="64"/>
    </row>
    <row r="534" spans="1:1" x14ac:dyDescent="0.15">
      <c r="A534" s="64"/>
    </row>
    <row r="535" spans="1:1" x14ac:dyDescent="0.15">
      <c r="A535" s="64"/>
    </row>
    <row r="536" spans="1:1" x14ac:dyDescent="0.15">
      <c r="A536" s="64"/>
    </row>
    <row r="537" spans="1:1" x14ac:dyDescent="0.15">
      <c r="A537" s="64"/>
    </row>
    <row r="538" spans="1:1" x14ac:dyDescent="0.15">
      <c r="A538" s="64"/>
    </row>
    <row r="539" spans="1:1" x14ac:dyDescent="0.15">
      <c r="A539" s="64"/>
    </row>
    <row r="540" spans="1:1" x14ac:dyDescent="0.15">
      <c r="A540" s="64"/>
    </row>
    <row r="541" spans="1:1" x14ac:dyDescent="0.15">
      <c r="A541" s="64"/>
    </row>
    <row r="542" spans="1:1" x14ac:dyDescent="0.15">
      <c r="A542" s="64"/>
    </row>
    <row r="543" spans="1:1" x14ac:dyDescent="0.15">
      <c r="A543" s="64"/>
    </row>
    <row r="544" spans="1:1" x14ac:dyDescent="0.15">
      <c r="A544" s="64"/>
    </row>
    <row r="545" spans="1:1" x14ac:dyDescent="0.15">
      <c r="A545" s="64"/>
    </row>
    <row r="546" spans="1:1" x14ac:dyDescent="0.15">
      <c r="A546" s="64"/>
    </row>
    <row r="547" spans="1:1" x14ac:dyDescent="0.15">
      <c r="A547" s="64"/>
    </row>
    <row r="548" spans="1:1" x14ac:dyDescent="0.15">
      <c r="A548" s="64"/>
    </row>
    <row r="549" spans="1:1" x14ac:dyDescent="0.15">
      <c r="A549" s="64"/>
    </row>
    <row r="550" spans="1:1" x14ac:dyDescent="0.15">
      <c r="A550" s="64"/>
    </row>
    <row r="551" spans="1:1" x14ac:dyDescent="0.15">
      <c r="A551" s="64"/>
    </row>
    <row r="552" spans="1:1" x14ac:dyDescent="0.15">
      <c r="A552" s="64"/>
    </row>
    <row r="553" spans="1:1" x14ac:dyDescent="0.15">
      <c r="A553" s="64"/>
    </row>
    <row r="554" spans="1:1" x14ac:dyDescent="0.15">
      <c r="A554" s="64"/>
    </row>
    <row r="555" spans="1:1" x14ac:dyDescent="0.15">
      <c r="A555" s="64"/>
    </row>
    <row r="556" spans="1:1" x14ac:dyDescent="0.15">
      <c r="A556" s="64"/>
    </row>
    <row r="557" spans="1:1" x14ac:dyDescent="0.15">
      <c r="A557" s="64"/>
    </row>
    <row r="558" spans="1:1" x14ac:dyDescent="0.15">
      <c r="A558" s="64"/>
    </row>
    <row r="559" spans="1:1" x14ac:dyDescent="0.15">
      <c r="A559" s="64"/>
    </row>
    <row r="560" spans="1:1" x14ac:dyDescent="0.15">
      <c r="A560" s="64"/>
    </row>
    <row r="561" spans="1:1" x14ac:dyDescent="0.15">
      <c r="A561" s="64"/>
    </row>
    <row r="562" spans="1:1" x14ac:dyDescent="0.15">
      <c r="A562" s="64"/>
    </row>
    <row r="563" spans="1:1" x14ac:dyDescent="0.15">
      <c r="A563" s="64"/>
    </row>
    <row r="564" spans="1:1" x14ac:dyDescent="0.15">
      <c r="A564" s="64"/>
    </row>
    <row r="565" spans="1:1" x14ac:dyDescent="0.15">
      <c r="A565" s="64"/>
    </row>
    <row r="566" spans="1:1" x14ac:dyDescent="0.15">
      <c r="A566" s="64"/>
    </row>
    <row r="567" spans="1:1" x14ac:dyDescent="0.15">
      <c r="A567" s="64"/>
    </row>
    <row r="568" spans="1:1" x14ac:dyDescent="0.15">
      <c r="A568" s="64"/>
    </row>
    <row r="569" spans="1:1" x14ac:dyDescent="0.15">
      <c r="A569" s="64"/>
    </row>
    <row r="570" spans="1:1" x14ac:dyDescent="0.15">
      <c r="A570" s="64"/>
    </row>
    <row r="571" spans="1:1" x14ac:dyDescent="0.15">
      <c r="A571" s="64"/>
    </row>
    <row r="572" spans="1:1" x14ac:dyDescent="0.15">
      <c r="A572" s="64"/>
    </row>
    <row r="573" spans="1:1" x14ac:dyDescent="0.15">
      <c r="A573" s="64"/>
    </row>
    <row r="574" spans="1:1" x14ac:dyDescent="0.15">
      <c r="A574" s="64"/>
    </row>
    <row r="575" spans="1:1" x14ac:dyDescent="0.15">
      <c r="A575" s="64"/>
    </row>
    <row r="576" spans="1:1" x14ac:dyDescent="0.15">
      <c r="A576" s="64"/>
    </row>
    <row r="577" spans="1:1" x14ac:dyDescent="0.15">
      <c r="A577" s="64"/>
    </row>
    <row r="578" spans="1:1" x14ac:dyDescent="0.15">
      <c r="A578" s="64"/>
    </row>
    <row r="579" spans="1:1" x14ac:dyDescent="0.15">
      <c r="A579" s="64"/>
    </row>
    <row r="580" spans="1:1" x14ac:dyDescent="0.15">
      <c r="A580" s="64"/>
    </row>
    <row r="581" spans="1:1" x14ac:dyDescent="0.15">
      <c r="A581" s="64"/>
    </row>
    <row r="582" spans="1:1" x14ac:dyDescent="0.15">
      <c r="A582" s="64"/>
    </row>
    <row r="583" spans="1:1" x14ac:dyDescent="0.15">
      <c r="A583" s="64"/>
    </row>
    <row r="584" spans="1:1" x14ac:dyDescent="0.15">
      <c r="A584" s="64"/>
    </row>
    <row r="585" spans="1:1" x14ac:dyDescent="0.15">
      <c r="A585" s="64"/>
    </row>
    <row r="586" spans="1:1" x14ac:dyDescent="0.15">
      <c r="A586" s="64"/>
    </row>
    <row r="587" spans="1:1" x14ac:dyDescent="0.15">
      <c r="A587" s="64"/>
    </row>
    <row r="588" spans="1:1" x14ac:dyDescent="0.15">
      <c r="A588" s="64"/>
    </row>
    <row r="589" spans="1:1" x14ac:dyDescent="0.15">
      <c r="A589" s="64"/>
    </row>
    <row r="590" spans="1:1" x14ac:dyDescent="0.15">
      <c r="A590" s="64"/>
    </row>
    <row r="591" spans="1:1" x14ac:dyDescent="0.15">
      <c r="A591" s="64"/>
    </row>
    <row r="592" spans="1:1" x14ac:dyDescent="0.15">
      <c r="A592" s="64"/>
    </row>
    <row r="593" spans="1:1" x14ac:dyDescent="0.15">
      <c r="A593" s="64"/>
    </row>
    <row r="594" spans="1:1" x14ac:dyDescent="0.15">
      <c r="A594" s="64"/>
    </row>
    <row r="595" spans="1:1" x14ac:dyDescent="0.15">
      <c r="A595" s="64"/>
    </row>
    <row r="596" spans="1:1" x14ac:dyDescent="0.15">
      <c r="A596" s="64"/>
    </row>
    <row r="597" spans="1:1" x14ac:dyDescent="0.15">
      <c r="A597" s="64"/>
    </row>
    <row r="598" spans="1:1" x14ac:dyDescent="0.15">
      <c r="A598" s="64"/>
    </row>
    <row r="599" spans="1:1" x14ac:dyDescent="0.15">
      <c r="A599" s="64"/>
    </row>
    <row r="600" spans="1:1" x14ac:dyDescent="0.15">
      <c r="A600" s="64"/>
    </row>
    <row r="601" spans="1:1" x14ac:dyDescent="0.15">
      <c r="A601" s="64"/>
    </row>
    <row r="602" spans="1:1" x14ac:dyDescent="0.15">
      <c r="A602" s="64"/>
    </row>
    <row r="603" spans="1:1" x14ac:dyDescent="0.15">
      <c r="A603" s="64"/>
    </row>
    <row r="604" spans="1:1" x14ac:dyDescent="0.15">
      <c r="A604" s="64"/>
    </row>
    <row r="605" spans="1:1" x14ac:dyDescent="0.15">
      <c r="A605" s="64"/>
    </row>
    <row r="606" spans="1:1" x14ac:dyDescent="0.15">
      <c r="A606" s="64"/>
    </row>
    <row r="607" spans="1:1" x14ac:dyDescent="0.15">
      <c r="A607" s="64"/>
    </row>
    <row r="608" spans="1:1" x14ac:dyDescent="0.15">
      <c r="A608" s="64"/>
    </row>
    <row r="609" spans="1:1" x14ac:dyDescent="0.15">
      <c r="A609" s="64"/>
    </row>
    <row r="610" spans="1:1" x14ac:dyDescent="0.15">
      <c r="A610" s="64"/>
    </row>
    <row r="611" spans="1:1" x14ac:dyDescent="0.15">
      <c r="A611" s="64"/>
    </row>
    <row r="612" spans="1:1" x14ac:dyDescent="0.15">
      <c r="A612" s="64"/>
    </row>
    <row r="613" spans="1:1" x14ac:dyDescent="0.15">
      <c r="A613" s="64"/>
    </row>
    <row r="614" spans="1:1" x14ac:dyDescent="0.15">
      <c r="A614" s="64"/>
    </row>
    <row r="615" spans="1:1" x14ac:dyDescent="0.15">
      <c r="A615" s="64"/>
    </row>
    <row r="616" spans="1:1" x14ac:dyDescent="0.15">
      <c r="A616" s="64"/>
    </row>
    <row r="617" spans="1:1" x14ac:dyDescent="0.15">
      <c r="A617" s="64"/>
    </row>
    <row r="618" spans="1:1" x14ac:dyDescent="0.15">
      <c r="A618" s="64"/>
    </row>
    <row r="619" spans="1:1" x14ac:dyDescent="0.15">
      <c r="A619" s="64"/>
    </row>
    <row r="620" spans="1:1" x14ac:dyDescent="0.15">
      <c r="A620" s="64"/>
    </row>
    <row r="621" spans="1:1" x14ac:dyDescent="0.15">
      <c r="A621" s="64"/>
    </row>
    <row r="622" spans="1:1" x14ac:dyDescent="0.15">
      <c r="A622" s="64"/>
    </row>
    <row r="623" spans="1:1" x14ac:dyDescent="0.15">
      <c r="A623" s="64"/>
    </row>
    <row r="624" spans="1:1" x14ac:dyDescent="0.15">
      <c r="A624" s="64"/>
    </row>
    <row r="625" spans="1:1" x14ac:dyDescent="0.15">
      <c r="A625" s="64"/>
    </row>
    <row r="626" spans="1:1" x14ac:dyDescent="0.15">
      <c r="A626" s="64"/>
    </row>
    <row r="627" spans="1:1" x14ac:dyDescent="0.15">
      <c r="A627" s="64"/>
    </row>
    <row r="628" spans="1:1" x14ac:dyDescent="0.15">
      <c r="A628" s="64"/>
    </row>
    <row r="629" spans="1:1" x14ac:dyDescent="0.15">
      <c r="A629" s="64"/>
    </row>
    <row r="630" spans="1:1" x14ac:dyDescent="0.15">
      <c r="A630" s="64"/>
    </row>
    <row r="631" spans="1:1" x14ac:dyDescent="0.15">
      <c r="A631" s="64"/>
    </row>
    <row r="632" spans="1:1" x14ac:dyDescent="0.15">
      <c r="A632" s="64"/>
    </row>
    <row r="633" spans="1:1" x14ac:dyDescent="0.15">
      <c r="A633" s="64"/>
    </row>
    <row r="634" spans="1:1" x14ac:dyDescent="0.15">
      <c r="A634" s="64"/>
    </row>
    <row r="635" spans="1:1" x14ac:dyDescent="0.15">
      <c r="A635" s="64"/>
    </row>
    <row r="636" spans="1:1" x14ac:dyDescent="0.15">
      <c r="A636" s="64"/>
    </row>
    <row r="637" spans="1:1" x14ac:dyDescent="0.15">
      <c r="A637" s="64"/>
    </row>
    <row r="638" spans="1:1" x14ac:dyDescent="0.15">
      <c r="A638" s="64"/>
    </row>
    <row r="639" spans="1:1" x14ac:dyDescent="0.15">
      <c r="A639" s="64"/>
    </row>
    <row r="640" spans="1:1" x14ac:dyDescent="0.15">
      <c r="A640" s="64"/>
    </row>
    <row r="641" spans="1:1" x14ac:dyDescent="0.15">
      <c r="A641" s="64"/>
    </row>
    <row r="642" spans="1:1" x14ac:dyDescent="0.15">
      <c r="A642" s="64"/>
    </row>
    <row r="643" spans="1:1" x14ac:dyDescent="0.15">
      <c r="A643" s="64"/>
    </row>
    <row r="644" spans="1:1" x14ac:dyDescent="0.15">
      <c r="A644" s="64"/>
    </row>
    <row r="645" spans="1:1" x14ac:dyDescent="0.15">
      <c r="A645" s="64"/>
    </row>
    <row r="646" spans="1:1" x14ac:dyDescent="0.15">
      <c r="A646" s="64"/>
    </row>
    <row r="647" spans="1:1" x14ac:dyDescent="0.15">
      <c r="A647" s="64"/>
    </row>
    <row r="648" spans="1:1" x14ac:dyDescent="0.15">
      <c r="A648" s="64"/>
    </row>
    <row r="649" spans="1:1" x14ac:dyDescent="0.15">
      <c r="A649" s="64"/>
    </row>
    <row r="650" spans="1:1" x14ac:dyDescent="0.15">
      <c r="A650" s="64"/>
    </row>
    <row r="651" spans="1:1" x14ac:dyDescent="0.15">
      <c r="A651" s="64"/>
    </row>
    <row r="652" spans="1:1" x14ac:dyDescent="0.15">
      <c r="A652" s="64"/>
    </row>
    <row r="653" spans="1:1" x14ac:dyDescent="0.15">
      <c r="A653" s="64"/>
    </row>
    <row r="654" spans="1:1" x14ac:dyDescent="0.15">
      <c r="A654" s="64"/>
    </row>
    <row r="655" spans="1:1" x14ac:dyDescent="0.15">
      <c r="A655" s="64"/>
    </row>
    <row r="656" spans="1:1" x14ac:dyDescent="0.15">
      <c r="A656" s="64"/>
    </row>
    <row r="657" spans="1:1" x14ac:dyDescent="0.15">
      <c r="A657" s="64"/>
    </row>
    <row r="658" spans="1:1" x14ac:dyDescent="0.15">
      <c r="A658" s="64"/>
    </row>
    <row r="659" spans="1:1" x14ac:dyDescent="0.15">
      <c r="A659" s="64"/>
    </row>
    <row r="660" spans="1:1" x14ac:dyDescent="0.15">
      <c r="A660" s="64"/>
    </row>
    <row r="661" spans="1:1" x14ac:dyDescent="0.15">
      <c r="A661" s="64"/>
    </row>
    <row r="662" spans="1:1" x14ac:dyDescent="0.15">
      <c r="A662" s="64"/>
    </row>
    <row r="663" spans="1:1" x14ac:dyDescent="0.15">
      <c r="A663" s="64"/>
    </row>
    <row r="664" spans="1:1" x14ac:dyDescent="0.15">
      <c r="A664" s="64"/>
    </row>
    <row r="665" spans="1:1" x14ac:dyDescent="0.15">
      <c r="A665" s="64"/>
    </row>
    <row r="666" spans="1:1" x14ac:dyDescent="0.15">
      <c r="A666" s="64"/>
    </row>
    <row r="667" spans="1:1" x14ac:dyDescent="0.15">
      <c r="A667" s="64"/>
    </row>
    <row r="668" spans="1:1" x14ac:dyDescent="0.15">
      <c r="A668" s="64"/>
    </row>
    <row r="669" spans="1:1" x14ac:dyDescent="0.15">
      <c r="A669" s="64"/>
    </row>
    <row r="670" spans="1:1" x14ac:dyDescent="0.15">
      <c r="A670" s="64"/>
    </row>
    <row r="671" spans="1:1" x14ac:dyDescent="0.15">
      <c r="A671" s="64"/>
    </row>
    <row r="672" spans="1:1" x14ac:dyDescent="0.15">
      <c r="A672" s="64"/>
    </row>
    <row r="673" spans="1:1" x14ac:dyDescent="0.15">
      <c r="A673" s="64"/>
    </row>
    <row r="674" spans="1:1" x14ac:dyDescent="0.15">
      <c r="A674" s="64"/>
    </row>
    <row r="675" spans="1:1" x14ac:dyDescent="0.15">
      <c r="A675" s="64"/>
    </row>
    <row r="676" spans="1:1" x14ac:dyDescent="0.15">
      <c r="A676" s="64"/>
    </row>
    <row r="677" spans="1:1" x14ac:dyDescent="0.15">
      <c r="A677" s="64"/>
    </row>
    <row r="678" spans="1:1" x14ac:dyDescent="0.15">
      <c r="A678" s="64"/>
    </row>
    <row r="679" spans="1:1" x14ac:dyDescent="0.15">
      <c r="A679" s="64"/>
    </row>
    <row r="680" spans="1:1" x14ac:dyDescent="0.15">
      <c r="A680" s="64"/>
    </row>
    <row r="681" spans="1:1" x14ac:dyDescent="0.15">
      <c r="A681" s="64"/>
    </row>
    <row r="682" spans="1:1" x14ac:dyDescent="0.15">
      <c r="A682" s="64"/>
    </row>
    <row r="683" spans="1:1" x14ac:dyDescent="0.15">
      <c r="A683" s="64"/>
    </row>
    <row r="684" spans="1:1" x14ac:dyDescent="0.15">
      <c r="A684" s="64"/>
    </row>
    <row r="685" spans="1:1" x14ac:dyDescent="0.15">
      <c r="A685" s="64"/>
    </row>
    <row r="686" spans="1:1" x14ac:dyDescent="0.15">
      <c r="A686" s="64"/>
    </row>
    <row r="687" spans="1:1" x14ac:dyDescent="0.15">
      <c r="A687" s="64"/>
    </row>
    <row r="688" spans="1:1" x14ac:dyDescent="0.15">
      <c r="A688" s="64"/>
    </row>
    <row r="689" spans="1:1" x14ac:dyDescent="0.15">
      <c r="A689" s="64"/>
    </row>
    <row r="690" spans="1:1" x14ac:dyDescent="0.15">
      <c r="A690" s="64"/>
    </row>
    <row r="691" spans="1:1" x14ac:dyDescent="0.15">
      <c r="A691" s="64"/>
    </row>
    <row r="692" spans="1:1" x14ac:dyDescent="0.15">
      <c r="A692" s="64"/>
    </row>
    <row r="693" spans="1:1" x14ac:dyDescent="0.15">
      <c r="A693" s="64"/>
    </row>
    <row r="694" spans="1:1" x14ac:dyDescent="0.15">
      <c r="A694" s="64"/>
    </row>
    <row r="695" spans="1:1" x14ac:dyDescent="0.15">
      <c r="A695" s="64"/>
    </row>
    <row r="696" spans="1:1" x14ac:dyDescent="0.15">
      <c r="A696" s="64"/>
    </row>
    <row r="697" spans="1:1" x14ac:dyDescent="0.15">
      <c r="A697" s="64"/>
    </row>
    <row r="698" spans="1:1" x14ac:dyDescent="0.15">
      <c r="A698" s="64"/>
    </row>
    <row r="699" spans="1:1" x14ac:dyDescent="0.15">
      <c r="A699" s="64"/>
    </row>
    <row r="700" spans="1:1" x14ac:dyDescent="0.15">
      <c r="A700" s="64"/>
    </row>
    <row r="701" spans="1:1" x14ac:dyDescent="0.15">
      <c r="A701" s="64"/>
    </row>
    <row r="702" spans="1:1" x14ac:dyDescent="0.15">
      <c r="A702" s="64"/>
    </row>
    <row r="703" spans="1:1" x14ac:dyDescent="0.15">
      <c r="A703" s="64"/>
    </row>
    <row r="704" spans="1:1" x14ac:dyDescent="0.15">
      <c r="A704" s="64"/>
    </row>
    <row r="705" spans="1:1" x14ac:dyDescent="0.15">
      <c r="A705" s="64"/>
    </row>
    <row r="706" spans="1:1" x14ac:dyDescent="0.15">
      <c r="A706" s="64"/>
    </row>
    <row r="707" spans="1:1" x14ac:dyDescent="0.15">
      <c r="A707" s="64"/>
    </row>
    <row r="708" spans="1:1" x14ac:dyDescent="0.15">
      <c r="A708" s="64"/>
    </row>
    <row r="709" spans="1:1" x14ac:dyDescent="0.15">
      <c r="A709" s="64"/>
    </row>
    <row r="710" spans="1:1" x14ac:dyDescent="0.15">
      <c r="A710" s="64"/>
    </row>
    <row r="711" spans="1:1" x14ac:dyDescent="0.15">
      <c r="A711" s="64"/>
    </row>
    <row r="712" spans="1:1" x14ac:dyDescent="0.15">
      <c r="A712" s="64"/>
    </row>
    <row r="713" spans="1:1" x14ac:dyDescent="0.15">
      <c r="A713" s="64"/>
    </row>
    <row r="714" spans="1:1" x14ac:dyDescent="0.15">
      <c r="A714" s="64"/>
    </row>
    <row r="715" spans="1:1" x14ac:dyDescent="0.15">
      <c r="A715" s="64"/>
    </row>
    <row r="716" spans="1:1" x14ac:dyDescent="0.15">
      <c r="A716" s="64"/>
    </row>
    <row r="717" spans="1:1" x14ac:dyDescent="0.15">
      <c r="A717" s="64"/>
    </row>
    <row r="718" spans="1:1" x14ac:dyDescent="0.15">
      <c r="A718" s="64"/>
    </row>
    <row r="719" spans="1:1" x14ac:dyDescent="0.15">
      <c r="A719" s="64"/>
    </row>
    <row r="720" spans="1:1" x14ac:dyDescent="0.15">
      <c r="A720" s="64"/>
    </row>
    <row r="721" spans="1:1" x14ac:dyDescent="0.15">
      <c r="A721" s="64"/>
    </row>
    <row r="722" spans="1:1" x14ac:dyDescent="0.15">
      <c r="A722" s="64"/>
    </row>
    <row r="723" spans="1:1" x14ac:dyDescent="0.15">
      <c r="A723" s="64"/>
    </row>
    <row r="724" spans="1:1" x14ac:dyDescent="0.15">
      <c r="A724" s="64"/>
    </row>
    <row r="725" spans="1:1" x14ac:dyDescent="0.15">
      <c r="A725" s="64"/>
    </row>
    <row r="726" spans="1:1" x14ac:dyDescent="0.15">
      <c r="A726" s="64"/>
    </row>
    <row r="727" spans="1:1" x14ac:dyDescent="0.15">
      <c r="A727" s="64"/>
    </row>
    <row r="728" spans="1:1" x14ac:dyDescent="0.15">
      <c r="A728" s="64"/>
    </row>
    <row r="729" spans="1:1" x14ac:dyDescent="0.15">
      <c r="A729" s="64"/>
    </row>
    <row r="730" spans="1:1" x14ac:dyDescent="0.15">
      <c r="A730" s="64"/>
    </row>
    <row r="731" spans="1:1" x14ac:dyDescent="0.15">
      <c r="A731" s="64"/>
    </row>
    <row r="732" spans="1:1" x14ac:dyDescent="0.15">
      <c r="A732" s="64"/>
    </row>
    <row r="733" spans="1:1" x14ac:dyDescent="0.15">
      <c r="A733" s="64"/>
    </row>
    <row r="734" spans="1:1" x14ac:dyDescent="0.15">
      <c r="A734" s="64"/>
    </row>
    <row r="735" spans="1:1" x14ac:dyDescent="0.15">
      <c r="A735" s="64"/>
    </row>
    <row r="736" spans="1:1" x14ac:dyDescent="0.15">
      <c r="A736" s="64"/>
    </row>
    <row r="737" spans="1:1" x14ac:dyDescent="0.15">
      <c r="A737" s="64"/>
    </row>
    <row r="738" spans="1:1" x14ac:dyDescent="0.15">
      <c r="A738" s="64"/>
    </row>
    <row r="739" spans="1:1" x14ac:dyDescent="0.15">
      <c r="A739" s="64"/>
    </row>
    <row r="740" spans="1:1" x14ac:dyDescent="0.15">
      <c r="A740" s="64"/>
    </row>
    <row r="741" spans="1:1" x14ac:dyDescent="0.15">
      <c r="A741" s="64"/>
    </row>
    <row r="742" spans="1:1" x14ac:dyDescent="0.15">
      <c r="A742" s="64"/>
    </row>
    <row r="743" spans="1:1" x14ac:dyDescent="0.15">
      <c r="A743" s="64"/>
    </row>
    <row r="744" spans="1:1" x14ac:dyDescent="0.15">
      <c r="A744" s="64"/>
    </row>
    <row r="745" spans="1:1" x14ac:dyDescent="0.15">
      <c r="A745" s="64"/>
    </row>
    <row r="746" spans="1:1" x14ac:dyDescent="0.15">
      <c r="A746" s="64"/>
    </row>
    <row r="747" spans="1:1" x14ac:dyDescent="0.15">
      <c r="A747" s="64"/>
    </row>
    <row r="748" spans="1:1" x14ac:dyDescent="0.15">
      <c r="A748" s="64"/>
    </row>
    <row r="749" spans="1:1" x14ac:dyDescent="0.15">
      <c r="A749" s="64"/>
    </row>
    <row r="750" spans="1:1" x14ac:dyDescent="0.15">
      <c r="A750" s="64"/>
    </row>
    <row r="751" spans="1:1" x14ac:dyDescent="0.15">
      <c r="A751" s="64"/>
    </row>
    <row r="752" spans="1:1" x14ac:dyDescent="0.15">
      <c r="A752" s="64"/>
    </row>
    <row r="753" spans="1:1" x14ac:dyDescent="0.15">
      <c r="A753" s="64"/>
    </row>
    <row r="754" spans="1:1" x14ac:dyDescent="0.15">
      <c r="A754" s="64"/>
    </row>
    <row r="755" spans="1:1" x14ac:dyDescent="0.15">
      <c r="A755" s="64"/>
    </row>
    <row r="756" spans="1:1" x14ac:dyDescent="0.15">
      <c r="A756" s="64"/>
    </row>
    <row r="757" spans="1:1" x14ac:dyDescent="0.15">
      <c r="A757" s="64"/>
    </row>
    <row r="758" spans="1:1" x14ac:dyDescent="0.15">
      <c r="A758" s="64"/>
    </row>
    <row r="759" spans="1:1" x14ac:dyDescent="0.15">
      <c r="A759" s="64"/>
    </row>
    <row r="760" spans="1:1" x14ac:dyDescent="0.15">
      <c r="A760" s="64"/>
    </row>
    <row r="761" spans="1:1" x14ac:dyDescent="0.15">
      <c r="A761" s="64"/>
    </row>
    <row r="762" spans="1:1" x14ac:dyDescent="0.15">
      <c r="A762" s="64"/>
    </row>
    <row r="763" spans="1:1" x14ac:dyDescent="0.15">
      <c r="A763" s="64"/>
    </row>
    <row r="764" spans="1:1" x14ac:dyDescent="0.15">
      <c r="A764" s="64"/>
    </row>
    <row r="765" spans="1:1" x14ac:dyDescent="0.15">
      <c r="A765" s="64"/>
    </row>
    <row r="766" spans="1:1" x14ac:dyDescent="0.15">
      <c r="A766" s="64"/>
    </row>
    <row r="767" spans="1:1" x14ac:dyDescent="0.15">
      <c r="A767" s="64"/>
    </row>
    <row r="768" spans="1:1" x14ac:dyDescent="0.15">
      <c r="A768" s="64"/>
    </row>
    <row r="769" spans="1:1" x14ac:dyDescent="0.15">
      <c r="A769" s="64"/>
    </row>
    <row r="770" spans="1:1" x14ac:dyDescent="0.15">
      <c r="A770" s="64"/>
    </row>
    <row r="771" spans="1:1" x14ac:dyDescent="0.15">
      <c r="A771" s="64"/>
    </row>
    <row r="772" spans="1:1" x14ac:dyDescent="0.15">
      <c r="A772" s="64"/>
    </row>
    <row r="773" spans="1:1" x14ac:dyDescent="0.15">
      <c r="A773" s="64"/>
    </row>
    <row r="774" spans="1:1" x14ac:dyDescent="0.15">
      <c r="A774" s="64"/>
    </row>
    <row r="775" spans="1:1" x14ac:dyDescent="0.15">
      <c r="A775" s="64"/>
    </row>
    <row r="776" spans="1:1" x14ac:dyDescent="0.15">
      <c r="A776" s="64"/>
    </row>
    <row r="777" spans="1:1" x14ac:dyDescent="0.15">
      <c r="A777" s="64"/>
    </row>
    <row r="778" spans="1:1" x14ac:dyDescent="0.15">
      <c r="A778" s="64"/>
    </row>
    <row r="779" spans="1:1" x14ac:dyDescent="0.15">
      <c r="A779" s="64"/>
    </row>
    <row r="780" spans="1:1" x14ac:dyDescent="0.15">
      <c r="A780" s="64"/>
    </row>
    <row r="781" spans="1:1" x14ac:dyDescent="0.15">
      <c r="A781" s="64"/>
    </row>
    <row r="782" spans="1:1" x14ac:dyDescent="0.15">
      <c r="A782" s="64"/>
    </row>
    <row r="783" spans="1:1" x14ac:dyDescent="0.15">
      <c r="A783" s="64"/>
    </row>
    <row r="784" spans="1:1" x14ac:dyDescent="0.15">
      <c r="A784" s="64"/>
    </row>
    <row r="785" spans="1:1" x14ac:dyDescent="0.15">
      <c r="A785" s="64"/>
    </row>
    <row r="786" spans="1:1" x14ac:dyDescent="0.15">
      <c r="A786" s="64"/>
    </row>
    <row r="787" spans="1:1" x14ac:dyDescent="0.15">
      <c r="A787" s="64"/>
    </row>
    <row r="788" spans="1:1" x14ac:dyDescent="0.15">
      <c r="A788" s="64"/>
    </row>
    <row r="789" spans="1:1" x14ac:dyDescent="0.15">
      <c r="A789" s="64"/>
    </row>
    <row r="790" spans="1:1" x14ac:dyDescent="0.15">
      <c r="A790" s="64"/>
    </row>
    <row r="791" spans="1:1" x14ac:dyDescent="0.15">
      <c r="A791" s="64"/>
    </row>
    <row r="792" spans="1:1" x14ac:dyDescent="0.15">
      <c r="A792" s="64"/>
    </row>
    <row r="793" spans="1:1" x14ac:dyDescent="0.15">
      <c r="A793" s="64"/>
    </row>
    <row r="794" spans="1:1" x14ac:dyDescent="0.15">
      <c r="A794" s="64"/>
    </row>
    <row r="795" spans="1:1" x14ac:dyDescent="0.15">
      <c r="A795" s="64"/>
    </row>
    <row r="796" spans="1:1" x14ac:dyDescent="0.15">
      <c r="A796" s="64"/>
    </row>
    <row r="797" spans="1:1" x14ac:dyDescent="0.15">
      <c r="A797" s="64"/>
    </row>
    <row r="798" spans="1:1" x14ac:dyDescent="0.15">
      <c r="A798" s="64"/>
    </row>
    <row r="799" spans="1:1" x14ac:dyDescent="0.15">
      <c r="A799" s="64"/>
    </row>
    <row r="800" spans="1:1" x14ac:dyDescent="0.15">
      <c r="A800" s="64"/>
    </row>
    <row r="801" spans="1:1" x14ac:dyDescent="0.15">
      <c r="A801" s="64"/>
    </row>
    <row r="802" spans="1:1" x14ac:dyDescent="0.15">
      <c r="A802" s="64"/>
    </row>
    <row r="803" spans="1:1" x14ac:dyDescent="0.15">
      <c r="A803" s="64"/>
    </row>
    <row r="804" spans="1:1" x14ac:dyDescent="0.15">
      <c r="A804" s="64"/>
    </row>
    <row r="805" spans="1:1" x14ac:dyDescent="0.15">
      <c r="A805" s="64"/>
    </row>
    <row r="806" spans="1:1" x14ac:dyDescent="0.15">
      <c r="A806" s="64"/>
    </row>
    <row r="807" spans="1:1" x14ac:dyDescent="0.15">
      <c r="A807" s="64"/>
    </row>
    <row r="808" spans="1:1" x14ac:dyDescent="0.15">
      <c r="A808" s="64"/>
    </row>
    <row r="809" spans="1:1" x14ac:dyDescent="0.15">
      <c r="A809" s="64"/>
    </row>
    <row r="810" spans="1:1" x14ac:dyDescent="0.15">
      <c r="A810" s="64"/>
    </row>
    <row r="811" spans="1:1" x14ac:dyDescent="0.15">
      <c r="A811" s="64"/>
    </row>
    <row r="812" spans="1:1" x14ac:dyDescent="0.15">
      <c r="A812" s="64"/>
    </row>
    <row r="813" spans="1:1" x14ac:dyDescent="0.15">
      <c r="A813" s="64"/>
    </row>
    <row r="814" spans="1:1" x14ac:dyDescent="0.15">
      <c r="A814" s="64"/>
    </row>
    <row r="815" spans="1:1" x14ac:dyDescent="0.15">
      <c r="A815" s="64"/>
    </row>
    <row r="816" spans="1:1" x14ac:dyDescent="0.15">
      <c r="A816" s="64"/>
    </row>
    <row r="817" spans="1:1" x14ac:dyDescent="0.15">
      <c r="A817" s="64"/>
    </row>
    <row r="818" spans="1:1" x14ac:dyDescent="0.15">
      <c r="A818" s="64"/>
    </row>
    <row r="819" spans="1:1" x14ac:dyDescent="0.15">
      <c r="A819" s="64"/>
    </row>
    <row r="820" spans="1:1" x14ac:dyDescent="0.15">
      <c r="A820" s="64"/>
    </row>
    <row r="821" spans="1:1" x14ac:dyDescent="0.15">
      <c r="A821" s="64"/>
    </row>
    <row r="822" spans="1:1" x14ac:dyDescent="0.15">
      <c r="A822" s="64"/>
    </row>
    <row r="823" spans="1:1" x14ac:dyDescent="0.15">
      <c r="A823" s="64"/>
    </row>
    <row r="824" spans="1:1" x14ac:dyDescent="0.15">
      <c r="A824" s="64"/>
    </row>
    <row r="825" spans="1:1" x14ac:dyDescent="0.15">
      <c r="A825" s="64"/>
    </row>
    <row r="826" spans="1:1" x14ac:dyDescent="0.15">
      <c r="A826" s="64"/>
    </row>
    <row r="827" spans="1:1" x14ac:dyDescent="0.15">
      <c r="A827" s="64"/>
    </row>
    <row r="828" spans="1:1" x14ac:dyDescent="0.15">
      <c r="A828" s="64"/>
    </row>
    <row r="829" spans="1:1" x14ac:dyDescent="0.15">
      <c r="A829" s="64"/>
    </row>
    <row r="830" spans="1:1" x14ac:dyDescent="0.15">
      <c r="A830" s="64"/>
    </row>
    <row r="831" spans="1:1" x14ac:dyDescent="0.15">
      <c r="A831" s="64"/>
    </row>
    <row r="832" spans="1:1" x14ac:dyDescent="0.15">
      <c r="A832" s="64"/>
    </row>
    <row r="833" spans="1:1" x14ac:dyDescent="0.15">
      <c r="A833" s="64"/>
    </row>
    <row r="834" spans="1:1" x14ac:dyDescent="0.15">
      <c r="A834" s="64"/>
    </row>
    <row r="835" spans="1:1" x14ac:dyDescent="0.15">
      <c r="A835" s="64"/>
    </row>
    <row r="836" spans="1:1" x14ac:dyDescent="0.15">
      <c r="A836" s="64"/>
    </row>
    <row r="837" spans="1:1" x14ac:dyDescent="0.15">
      <c r="A837" s="64"/>
    </row>
    <row r="838" spans="1:1" x14ac:dyDescent="0.15">
      <c r="A838" s="64"/>
    </row>
    <row r="839" spans="1:1" x14ac:dyDescent="0.15">
      <c r="A839" s="64"/>
    </row>
  </sheetData>
  <sheetProtection algorithmName="SHA-512" hashValue="gyu+38eXwa/8pZWJprX7QpSuMX9y2OnDeOsKav09j74XjNm5zJ9P2hyKVMWQPMtgRtRHSuAX2t9mIXGZ+JR8bA==" saltValue="pILa9cX63HeDDmEMtP5fyQ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3">
    <tabColor rgb="FF92D050"/>
  </sheetPr>
  <dimension ref="A1:Z76"/>
  <sheetViews>
    <sheetView showGridLines="0" workbookViewId="0">
      <pane xSplit="1" ySplit="3" topLeftCell="M46" activePane="bottomRight" state="frozen"/>
      <selection pane="topRight"/>
      <selection pane="bottomLeft"/>
      <selection pane="bottomRight" activeCell="K11" sqref="K11"/>
    </sheetView>
  </sheetViews>
  <sheetFormatPr defaultRowHeight="15" x14ac:dyDescent="0.3"/>
  <cols>
    <col min="1" max="1" width="30.7109375" style="54" customWidth="1"/>
    <col min="2" max="26" width="8.7109375" style="54" customWidth="1"/>
  </cols>
  <sheetData>
    <row r="1" spans="1:26" ht="26.25" customHeight="1" x14ac:dyDescent="0.2">
      <c r="A1" s="445" t="s">
        <v>433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5"/>
      <c r="Z1" s="445"/>
    </row>
    <row r="2" spans="1:26" ht="36.75" customHeight="1" x14ac:dyDescent="0.2">
      <c r="A2" s="446" t="s">
        <v>29</v>
      </c>
      <c r="B2" s="446" t="s">
        <v>30</v>
      </c>
      <c r="C2" s="446"/>
      <c r="D2" s="446" t="s">
        <v>31</v>
      </c>
      <c r="E2" s="446"/>
      <c r="F2" s="446" t="s">
        <v>32</v>
      </c>
      <c r="G2" s="446"/>
      <c r="H2" s="446" t="s">
        <v>33</v>
      </c>
      <c r="I2" s="446"/>
      <c r="J2" s="446" t="s">
        <v>34</v>
      </c>
      <c r="K2" s="446"/>
      <c r="L2" s="446" t="s">
        <v>35</v>
      </c>
      <c r="M2" s="446"/>
      <c r="N2" s="446" t="s">
        <v>36</v>
      </c>
      <c r="O2" s="446"/>
      <c r="P2" s="446" t="s">
        <v>454</v>
      </c>
      <c r="Q2" s="446"/>
      <c r="R2" s="446" t="s">
        <v>37</v>
      </c>
      <c r="S2" s="446"/>
      <c r="T2" s="446" t="s">
        <v>38</v>
      </c>
      <c r="U2" s="446"/>
      <c r="V2" s="446" t="s">
        <v>39</v>
      </c>
      <c r="W2" s="446"/>
      <c r="X2" s="446" t="s">
        <v>40</v>
      </c>
      <c r="Y2" s="446"/>
      <c r="Z2" s="446" t="s">
        <v>40</v>
      </c>
    </row>
    <row r="3" spans="1:26" ht="15" customHeight="1" x14ac:dyDescent="0.2">
      <c r="A3" s="446"/>
      <c r="B3" s="169" t="s">
        <v>41</v>
      </c>
      <c r="C3" s="169" t="s">
        <v>42</v>
      </c>
      <c r="D3" s="169" t="s">
        <v>41</v>
      </c>
      <c r="E3" s="169" t="s">
        <v>42</v>
      </c>
      <c r="F3" s="169" t="s">
        <v>41</v>
      </c>
      <c r="G3" s="169" t="s">
        <v>42</v>
      </c>
      <c r="H3" s="169" t="s">
        <v>41</v>
      </c>
      <c r="I3" s="169" t="s">
        <v>42</v>
      </c>
      <c r="J3" s="169" t="s">
        <v>41</v>
      </c>
      <c r="K3" s="169" t="s">
        <v>42</v>
      </c>
      <c r="L3" s="169" t="s">
        <v>41</v>
      </c>
      <c r="M3" s="169" t="s">
        <v>42</v>
      </c>
      <c r="N3" s="169" t="s">
        <v>41</v>
      </c>
      <c r="O3" s="169" t="s">
        <v>42</v>
      </c>
      <c r="P3" s="169" t="s">
        <v>41</v>
      </c>
      <c r="Q3" s="169" t="s">
        <v>42</v>
      </c>
      <c r="R3" s="169" t="s">
        <v>41</v>
      </c>
      <c r="S3" s="169" t="s">
        <v>42</v>
      </c>
      <c r="T3" s="169" t="s">
        <v>41</v>
      </c>
      <c r="U3" s="169" t="s">
        <v>42</v>
      </c>
      <c r="V3" s="169" t="s">
        <v>41</v>
      </c>
      <c r="W3" s="169" t="s">
        <v>42</v>
      </c>
      <c r="X3" s="169" t="s">
        <v>41</v>
      </c>
      <c r="Y3" s="169" t="s">
        <v>42</v>
      </c>
      <c r="Z3" s="446"/>
    </row>
    <row r="4" spans="1:26" ht="24.95" customHeight="1" x14ac:dyDescent="0.2">
      <c r="A4" s="312" t="s">
        <v>43</v>
      </c>
      <c r="B4" s="304"/>
      <c r="C4" s="307"/>
      <c r="D4" s="304"/>
      <c r="E4" s="305"/>
      <c r="F4" s="304"/>
      <c r="G4" s="305"/>
      <c r="H4" s="304"/>
      <c r="I4" s="305"/>
      <c r="J4" s="304"/>
      <c r="K4" s="305"/>
      <c r="L4" s="304"/>
      <c r="M4" s="305"/>
      <c r="N4" s="304"/>
      <c r="O4" s="305"/>
      <c r="P4" s="304"/>
      <c r="Q4" s="305"/>
      <c r="R4" s="304"/>
      <c r="S4" s="305"/>
      <c r="T4" s="304"/>
      <c r="U4" s="305"/>
      <c r="V4" s="304"/>
      <c r="W4" s="305"/>
      <c r="X4" s="173">
        <f>B4+D4+F4+H4+J4+L4+N4+P4+R4+T4+V4</f>
        <v>0</v>
      </c>
      <c r="Y4" s="173">
        <f>C4+E4+G4+I4+K4+M4+O4+Q4+S4+U4+W4</f>
        <v>0</v>
      </c>
      <c r="Z4" s="173">
        <f>X4+Y4</f>
        <v>0</v>
      </c>
    </row>
    <row r="5" spans="1:26" ht="24.95" customHeight="1" x14ac:dyDescent="0.2">
      <c r="A5" s="312" t="s">
        <v>407</v>
      </c>
      <c r="B5" s="306"/>
      <c r="C5" s="307"/>
      <c r="D5" s="306"/>
      <c r="E5" s="307"/>
      <c r="F5" s="306"/>
      <c r="G5" s="307"/>
      <c r="H5" s="306"/>
      <c r="I5" s="307"/>
      <c r="J5" s="306"/>
      <c r="K5" s="307"/>
      <c r="L5" s="306"/>
      <c r="M5" s="307"/>
      <c r="N5" s="306"/>
      <c r="O5" s="307"/>
      <c r="P5" s="306"/>
      <c r="Q5" s="307"/>
      <c r="R5" s="306"/>
      <c r="S5" s="307"/>
      <c r="T5" s="306"/>
      <c r="U5" s="307"/>
      <c r="V5" s="306"/>
      <c r="W5" s="307"/>
      <c r="X5" s="174">
        <f>B5+D5+F5+H5+J5+L5+N5+P5+R5+T5+V5</f>
        <v>0</v>
      </c>
      <c r="Y5" s="174">
        <f>C5+E5+G5+I5+K5+M5+O5+Q5+S5+U5+W5</f>
        <v>0</v>
      </c>
      <c r="Z5" s="174">
        <f t="shared" ref="Z5:Z47" si="0">X5+Y5</f>
        <v>0</v>
      </c>
    </row>
    <row r="6" spans="1:26" ht="24.95" customHeight="1" x14ac:dyDescent="0.2">
      <c r="A6" s="312" t="s">
        <v>408</v>
      </c>
      <c r="B6" s="306"/>
      <c r="C6" s="307"/>
      <c r="D6" s="306"/>
      <c r="E6" s="307"/>
      <c r="F6" s="306"/>
      <c r="G6" s="307"/>
      <c r="H6" s="306"/>
      <c r="I6" s="307"/>
      <c r="J6" s="306"/>
      <c r="K6" s="307"/>
      <c r="L6" s="306"/>
      <c r="M6" s="307"/>
      <c r="N6" s="306"/>
      <c r="O6" s="307"/>
      <c r="P6" s="306"/>
      <c r="Q6" s="307">
        <v>1</v>
      </c>
      <c r="R6" s="306"/>
      <c r="S6" s="307"/>
      <c r="T6" s="306"/>
      <c r="U6" s="307"/>
      <c r="V6" s="306"/>
      <c r="W6" s="307"/>
      <c r="X6" s="174">
        <f t="shared" ref="X6:X46" si="1">B6+D6+F6+H6+J6+L6+N6+P6+R6+T6+V6</f>
        <v>0</v>
      </c>
      <c r="Y6" s="174">
        <f t="shared" ref="Y6:Y46" si="2">C6+E6+G6+I6+K6+M6+O6+Q6+S6+U6+W6</f>
        <v>1</v>
      </c>
      <c r="Z6" s="174">
        <f t="shared" si="0"/>
        <v>1</v>
      </c>
    </row>
    <row r="7" spans="1:26" ht="24.95" customHeight="1" x14ac:dyDescent="0.2">
      <c r="A7" s="312" t="s">
        <v>409</v>
      </c>
      <c r="B7" s="306"/>
      <c r="C7" s="307"/>
      <c r="D7" s="306"/>
      <c r="E7" s="307"/>
      <c r="F7" s="306"/>
      <c r="G7" s="307"/>
      <c r="H7" s="306"/>
      <c r="I7" s="307"/>
      <c r="J7" s="306"/>
      <c r="K7" s="307"/>
      <c r="L7" s="306"/>
      <c r="M7" s="307"/>
      <c r="N7" s="306"/>
      <c r="O7" s="307"/>
      <c r="P7" s="306"/>
      <c r="Q7" s="307"/>
      <c r="R7" s="306"/>
      <c r="S7" s="307"/>
      <c r="T7" s="306"/>
      <c r="U7" s="307"/>
      <c r="V7" s="306"/>
      <c r="W7" s="307"/>
      <c r="X7" s="174">
        <f t="shared" si="1"/>
        <v>0</v>
      </c>
      <c r="Y7" s="174">
        <f t="shared" si="2"/>
        <v>0</v>
      </c>
      <c r="Z7" s="174">
        <f t="shared" si="0"/>
        <v>0</v>
      </c>
    </row>
    <row r="8" spans="1:26" ht="24.95" customHeight="1" x14ac:dyDescent="0.2">
      <c r="A8" s="312" t="s">
        <v>410</v>
      </c>
      <c r="B8" s="306"/>
      <c r="C8" s="307"/>
      <c r="D8" s="306"/>
      <c r="E8" s="307"/>
      <c r="F8" s="306"/>
      <c r="G8" s="307"/>
      <c r="H8" s="306"/>
      <c r="I8" s="307"/>
      <c r="J8" s="306"/>
      <c r="K8" s="307"/>
      <c r="L8" s="306"/>
      <c r="M8" s="307"/>
      <c r="N8" s="306"/>
      <c r="O8" s="307"/>
      <c r="P8" s="306">
        <v>3</v>
      </c>
      <c r="Q8" s="307">
        <v>2</v>
      </c>
      <c r="R8" s="306"/>
      <c r="S8" s="307"/>
      <c r="T8" s="306"/>
      <c r="U8" s="307"/>
      <c r="V8" s="306"/>
      <c r="W8" s="307"/>
      <c r="X8" s="174">
        <f t="shared" si="1"/>
        <v>3</v>
      </c>
      <c r="Y8" s="174">
        <f t="shared" si="2"/>
        <v>2</v>
      </c>
      <c r="Z8" s="174">
        <f t="shared" si="0"/>
        <v>5</v>
      </c>
    </row>
    <row r="9" spans="1:26" ht="24.95" customHeight="1" x14ac:dyDescent="0.2">
      <c r="A9" s="312" t="s">
        <v>411</v>
      </c>
      <c r="B9" s="306"/>
      <c r="C9" s="307"/>
      <c r="D9" s="306"/>
      <c r="E9" s="307"/>
      <c r="F9" s="306"/>
      <c r="G9" s="307"/>
      <c r="H9" s="306"/>
      <c r="I9" s="307"/>
      <c r="J9" s="306"/>
      <c r="K9" s="307"/>
      <c r="L9" s="306"/>
      <c r="M9" s="307"/>
      <c r="N9" s="306"/>
      <c r="O9" s="307"/>
      <c r="P9" s="306"/>
      <c r="Q9" s="307"/>
      <c r="R9" s="306"/>
      <c r="S9" s="307"/>
      <c r="T9" s="306"/>
      <c r="U9" s="307"/>
      <c r="V9" s="306"/>
      <c r="W9" s="307"/>
      <c r="X9" s="174">
        <f t="shared" si="1"/>
        <v>0</v>
      </c>
      <c r="Y9" s="174">
        <f t="shared" si="2"/>
        <v>0</v>
      </c>
      <c r="Z9" s="174">
        <f t="shared" si="0"/>
        <v>0</v>
      </c>
    </row>
    <row r="10" spans="1:26" ht="24.95" customHeight="1" x14ac:dyDescent="0.2">
      <c r="A10" s="312" t="s">
        <v>44</v>
      </c>
      <c r="B10" s="306"/>
      <c r="C10" s="307"/>
      <c r="D10" s="306"/>
      <c r="E10" s="307"/>
      <c r="F10" s="306"/>
      <c r="G10" s="307"/>
      <c r="H10" s="306"/>
      <c r="I10" s="307"/>
      <c r="J10" s="306">
        <v>3</v>
      </c>
      <c r="K10" s="307">
        <v>17</v>
      </c>
      <c r="L10" s="306"/>
      <c r="M10" s="307"/>
      <c r="N10" s="306"/>
      <c r="O10" s="307"/>
      <c r="P10" s="306"/>
      <c r="Q10" s="307"/>
      <c r="R10" s="306"/>
      <c r="S10" s="307"/>
      <c r="T10" s="306"/>
      <c r="U10" s="307"/>
      <c r="V10" s="306"/>
      <c r="W10" s="307"/>
      <c r="X10" s="174">
        <f t="shared" si="1"/>
        <v>3</v>
      </c>
      <c r="Y10" s="174">
        <f t="shared" si="2"/>
        <v>17</v>
      </c>
      <c r="Z10" s="174">
        <f t="shared" si="0"/>
        <v>20</v>
      </c>
    </row>
    <row r="11" spans="1:26" ht="24.95" customHeight="1" x14ac:dyDescent="0.2">
      <c r="A11" s="312" t="s">
        <v>45</v>
      </c>
      <c r="B11" s="306"/>
      <c r="C11" s="307"/>
      <c r="D11" s="306"/>
      <c r="E11" s="307"/>
      <c r="F11" s="306"/>
      <c r="G11" s="307"/>
      <c r="H11" s="306"/>
      <c r="I11" s="307"/>
      <c r="J11" s="306">
        <v>3</v>
      </c>
      <c r="K11" s="307">
        <v>10</v>
      </c>
      <c r="L11" s="306"/>
      <c r="M11" s="307"/>
      <c r="N11" s="306"/>
      <c r="O11" s="307"/>
      <c r="P11" s="306"/>
      <c r="Q11" s="307"/>
      <c r="R11" s="306"/>
      <c r="S11" s="307"/>
      <c r="T11" s="306"/>
      <c r="U11" s="307"/>
      <c r="V11" s="306"/>
      <c r="W11" s="307"/>
      <c r="X11" s="174">
        <f t="shared" si="1"/>
        <v>3</v>
      </c>
      <c r="Y11" s="174">
        <f t="shared" si="2"/>
        <v>10</v>
      </c>
      <c r="Z11" s="174">
        <f t="shared" si="0"/>
        <v>13</v>
      </c>
    </row>
    <row r="12" spans="1:26" ht="24.95" customHeight="1" x14ac:dyDescent="0.2">
      <c r="A12" s="312" t="s">
        <v>46</v>
      </c>
      <c r="B12" s="306"/>
      <c r="C12" s="307"/>
      <c r="D12" s="306"/>
      <c r="E12" s="307"/>
      <c r="F12" s="306"/>
      <c r="G12" s="307"/>
      <c r="H12" s="306"/>
      <c r="I12" s="307"/>
      <c r="J12" s="306">
        <v>1</v>
      </c>
      <c r="K12" s="307">
        <v>1</v>
      </c>
      <c r="L12" s="306"/>
      <c r="M12" s="307"/>
      <c r="N12" s="306"/>
      <c r="O12" s="307"/>
      <c r="P12" s="306"/>
      <c r="Q12" s="307"/>
      <c r="R12" s="306"/>
      <c r="S12" s="307"/>
      <c r="T12" s="306"/>
      <c r="U12" s="307"/>
      <c r="V12" s="306"/>
      <c r="W12" s="307"/>
      <c r="X12" s="174">
        <f t="shared" si="1"/>
        <v>1</v>
      </c>
      <c r="Y12" s="174">
        <f t="shared" si="2"/>
        <v>1</v>
      </c>
      <c r="Z12" s="174">
        <f t="shared" si="0"/>
        <v>2</v>
      </c>
    </row>
    <row r="13" spans="1:26" ht="24.95" customHeight="1" x14ac:dyDescent="0.2">
      <c r="A13" s="312" t="s">
        <v>47</v>
      </c>
      <c r="B13" s="306"/>
      <c r="C13" s="307"/>
      <c r="D13" s="306"/>
      <c r="E13" s="307"/>
      <c r="F13" s="306"/>
      <c r="G13" s="307"/>
      <c r="H13" s="306"/>
      <c r="I13" s="307"/>
      <c r="J13" s="306"/>
      <c r="K13" s="307"/>
      <c r="L13" s="306"/>
      <c r="M13" s="307"/>
      <c r="N13" s="306"/>
      <c r="O13" s="307"/>
      <c r="P13" s="306"/>
      <c r="Q13" s="307"/>
      <c r="R13" s="306"/>
      <c r="S13" s="307"/>
      <c r="T13" s="306"/>
      <c r="U13" s="307"/>
      <c r="V13" s="306"/>
      <c r="W13" s="307"/>
      <c r="X13" s="174">
        <f t="shared" si="1"/>
        <v>0</v>
      </c>
      <c r="Y13" s="174">
        <f t="shared" si="2"/>
        <v>0</v>
      </c>
      <c r="Z13" s="174">
        <f t="shared" si="0"/>
        <v>0</v>
      </c>
    </row>
    <row r="14" spans="1:26" ht="24.95" customHeight="1" x14ac:dyDescent="0.2">
      <c r="A14" s="312" t="s">
        <v>48</v>
      </c>
      <c r="B14" s="306"/>
      <c r="C14" s="307"/>
      <c r="D14" s="306"/>
      <c r="E14" s="307"/>
      <c r="F14" s="306"/>
      <c r="G14" s="307"/>
      <c r="H14" s="306"/>
      <c r="I14" s="307"/>
      <c r="J14" s="306"/>
      <c r="K14" s="307"/>
      <c r="L14" s="306"/>
      <c r="M14" s="307"/>
      <c r="N14" s="306"/>
      <c r="O14" s="307"/>
      <c r="P14" s="306"/>
      <c r="Q14" s="307"/>
      <c r="R14" s="306"/>
      <c r="S14" s="307"/>
      <c r="T14" s="306"/>
      <c r="U14" s="307"/>
      <c r="V14" s="306"/>
      <c r="W14" s="307"/>
      <c r="X14" s="174">
        <f t="shared" si="1"/>
        <v>0</v>
      </c>
      <c r="Y14" s="174">
        <f t="shared" si="2"/>
        <v>0</v>
      </c>
      <c r="Z14" s="174">
        <f t="shared" si="0"/>
        <v>0</v>
      </c>
    </row>
    <row r="15" spans="1:26" ht="24.95" customHeight="1" x14ac:dyDescent="0.2">
      <c r="A15" s="312" t="s">
        <v>49</v>
      </c>
      <c r="B15" s="306"/>
      <c r="C15" s="307"/>
      <c r="D15" s="306"/>
      <c r="E15" s="307"/>
      <c r="F15" s="306"/>
      <c r="G15" s="307"/>
      <c r="H15" s="306"/>
      <c r="I15" s="307"/>
      <c r="J15" s="306"/>
      <c r="K15" s="307"/>
      <c r="L15" s="306"/>
      <c r="M15" s="307"/>
      <c r="N15" s="306"/>
      <c r="O15" s="307"/>
      <c r="P15" s="306"/>
      <c r="Q15" s="307"/>
      <c r="R15" s="306"/>
      <c r="S15" s="307"/>
      <c r="T15" s="306"/>
      <c r="U15" s="307"/>
      <c r="V15" s="306"/>
      <c r="W15" s="307"/>
      <c r="X15" s="174">
        <f t="shared" si="1"/>
        <v>0</v>
      </c>
      <c r="Y15" s="174">
        <f t="shared" si="2"/>
        <v>0</v>
      </c>
      <c r="Z15" s="174">
        <f t="shared" si="0"/>
        <v>0</v>
      </c>
    </row>
    <row r="16" spans="1:26" ht="24.95" customHeight="1" x14ac:dyDescent="0.2">
      <c r="A16" s="312" t="s">
        <v>50</v>
      </c>
      <c r="B16" s="306"/>
      <c r="C16" s="307"/>
      <c r="D16" s="306"/>
      <c r="E16" s="307"/>
      <c r="F16" s="306"/>
      <c r="G16" s="307"/>
      <c r="H16" s="306"/>
      <c r="I16" s="307"/>
      <c r="J16" s="306"/>
      <c r="K16" s="307"/>
      <c r="L16" s="306"/>
      <c r="M16" s="307"/>
      <c r="N16" s="306"/>
      <c r="O16" s="307"/>
      <c r="P16" s="306"/>
      <c r="Q16" s="307"/>
      <c r="R16" s="306"/>
      <c r="S16" s="307"/>
      <c r="T16" s="306"/>
      <c r="U16" s="307"/>
      <c r="V16" s="306"/>
      <c r="W16" s="307"/>
      <c r="X16" s="174">
        <f t="shared" si="1"/>
        <v>0</v>
      </c>
      <c r="Y16" s="174">
        <f t="shared" si="2"/>
        <v>0</v>
      </c>
      <c r="Z16" s="174">
        <f t="shared" si="0"/>
        <v>0</v>
      </c>
    </row>
    <row r="17" spans="1:26" ht="24.95" customHeight="1" x14ac:dyDescent="0.2">
      <c r="A17" s="312" t="s">
        <v>469</v>
      </c>
      <c r="B17" s="306"/>
      <c r="C17" s="307"/>
      <c r="D17" s="306"/>
      <c r="E17" s="307"/>
      <c r="F17" s="306"/>
      <c r="G17" s="307"/>
      <c r="H17" s="306"/>
      <c r="I17" s="307"/>
      <c r="J17" s="306"/>
      <c r="K17" s="307"/>
      <c r="L17" s="306"/>
      <c r="M17" s="307"/>
      <c r="N17" s="306"/>
      <c r="O17" s="307"/>
      <c r="P17" s="306"/>
      <c r="Q17" s="307"/>
      <c r="R17" s="306"/>
      <c r="S17" s="307"/>
      <c r="T17" s="306"/>
      <c r="U17" s="307"/>
      <c r="V17" s="306"/>
      <c r="W17" s="307"/>
      <c r="X17" s="174">
        <f t="shared" si="1"/>
        <v>0</v>
      </c>
      <c r="Y17" s="174">
        <f t="shared" si="2"/>
        <v>0</v>
      </c>
      <c r="Z17" s="174">
        <f t="shared" si="0"/>
        <v>0</v>
      </c>
    </row>
    <row r="18" spans="1:26" ht="24.95" customHeight="1" x14ac:dyDescent="0.2">
      <c r="A18" s="312" t="s">
        <v>53</v>
      </c>
      <c r="B18" s="306"/>
      <c r="C18" s="307"/>
      <c r="D18" s="306"/>
      <c r="E18" s="307"/>
      <c r="F18" s="306"/>
      <c r="G18" s="307"/>
      <c r="H18" s="306"/>
      <c r="I18" s="307"/>
      <c r="J18" s="306"/>
      <c r="K18" s="307"/>
      <c r="L18" s="306"/>
      <c r="M18" s="307"/>
      <c r="N18" s="306"/>
      <c r="O18" s="307"/>
      <c r="P18" s="306"/>
      <c r="Q18" s="307"/>
      <c r="R18" s="306"/>
      <c r="S18" s="307"/>
      <c r="T18" s="306"/>
      <c r="U18" s="307"/>
      <c r="V18" s="306"/>
      <c r="W18" s="307"/>
      <c r="X18" s="174">
        <f t="shared" si="1"/>
        <v>0</v>
      </c>
      <c r="Y18" s="174">
        <f t="shared" si="2"/>
        <v>0</v>
      </c>
      <c r="Z18" s="174">
        <f t="shared" si="0"/>
        <v>0</v>
      </c>
    </row>
    <row r="19" spans="1:26" ht="24.95" customHeight="1" x14ac:dyDescent="0.2">
      <c r="A19" s="312" t="s">
        <v>54</v>
      </c>
      <c r="B19" s="306"/>
      <c r="C19" s="307"/>
      <c r="D19" s="306"/>
      <c r="E19" s="307"/>
      <c r="F19" s="306"/>
      <c r="G19" s="307"/>
      <c r="H19" s="306"/>
      <c r="I19" s="307"/>
      <c r="J19" s="306"/>
      <c r="K19" s="307"/>
      <c r="L19" s="306">
        <v>5</v>
      </c>
      <c r="M19" s="307">
        <v>3</v>
      </c>
      <c r="N19" s="306"/>
      <c r="O19" s="307"/>
      <c r="P19" s="306"/>
      <c r="Q19" s="307"/>
      <c r="R19" s="306"/>
      <c r="S19" s="307"/>
      <c r="T19" s="306"/>
      <c r="U19" s="307"/>
      <c r="V19" s="306"/>
      <c r="W19" s="307"/>
      <c r="X19" s="174">
        <f t="shared" si="1"/>
        <v>5</v>
      </c>
      <c r="Y19" s="174">
        <f t="shared" si="2"/>
        <v>3</v>
      </c>
      <c r="Z19" s="174">
        <f t="shared" si="0"/>
        <v>8</v>
      </c>
    </row>
    <row r="20" spans="1:26" ht="24.95" customHeight="1" x14ac:dyDescent="0.2">
      <c r="A20" s="312" t="s">
        <v>55</v>
      </c>
      <c r="B20" s="306">
        <v>3</v>
      </c>
      <c r="C20" s="307">
        <v>2</v>
      </c>
      <c r="D20" s="306"/>
      <c r="E20" s="307"/>
      <c r="F20" s="306"/>
      <c r="G20" s="307"/>
      <c r="H20" s="306"/>
      <c r="I20" s="307"/>
      <c r="J20" s="306">
        <v>32</v>
      </c>
      <c r="K20" s="307">
        <v>33</v>
      </c>
      <c r="L20" s="306">
        <v>34</v>
      </c>
      <c r="M20" s="307">
        <v>26</v>
      </c>
      <c r="N20" s="306"/>
      <c r="O20" s="307"/>
      <c r="P20" s="306"/>
      <c r="Q20" s="307"/>
      <c r="R20" s="306"/>
      <c r="S20" s="307"/>
      <c r="T20" s="306"/>
      <c r="U20" s="307"/>
      <c r="V20" s="306"/>
      <c r="W20" s="307"/>
      <c r="X20" s="174">
        <f t="shared" si="1"/>
        <v>69</v>
      </c>
      <c r="Y20" s="174">
        <f t="shared" si="2"/>
        <v>61</v>
      </c>
      <c r="Z20" s="174">
        <f t="shared" si="0"/>
        <v>130</v>
      </c>
    </row>
    <row r="21" spans="1:26" ht="24.95" customHeight="1" x14ac:dyDescent="0.2">
      <c r="A21" s="312" t="s">
        <v>56</v>
      </c>
      <c r="B21" s="306"/>
      <c r="C21" s="307"/>
      <c r="D21" s="306"/>
      <c r="E21" s="307"/>
      <c r="F21" s="306"/>
      <c r="G21" s="307"/>
      <c r="H21" s="306"/>
      <c r="I21" s="307"/>
      <c r="J21" s="306"/>
      <c r="K21" s="307"/>
      <c r="L21" s="306"/>
      <c r="M21" s="307"/>
      <c r="N21" s="306"/>
      <c r="O21" s="307"/>
      <c r="P21" s="306"/>
      <c r="Q21" s="307"/>
      <c r="R21" s="306"/>
      <c r="S21" s="307"/>
      <c r="T21" s="306"/>
      <c r="U21" s="307"/>
      <c r="V21" s="306"/>
      <c r="W21" s="307"/>
      <c r="X21" s="174">
        <f t="shared" si="1"/>
        <v>0</v>
      </c>
      <c r="Y21" s="174">
        <f t="shared" si="2"/>
        <v>0</v>
      </c>
      <c r="Z21" s="174">
        <f t="shared" si="0"/>
        <v>0</v>
      </c>
    </row>
    <row r="22" spans="1:26" ht="24.95" customHeight="1" x14ac:dyDescent="0.2">
      <c r="A22" s="312" t="s">
        <v>57</v>
      </c>
      <c r="B22" s="306"/>
      <c r="C22" s="307"/>
      <c r="D22" s="306"/>
      <c r="E22" s="307"/>
      <c r="F22" s="306"/>
      <c r="G22" s="307"/>
      <c r="H22" s="306"/>
      <c r="I22" s="307"/>
      <c r="J22" s="306"/>
      <c r="K22" s="307"/>
      <c r="L22" s="306"/>
      <c r="M22" s="307"/>
      <c r="N22" s="306"/>
      <c r="O22" s="307"/>
      <c r="P22" s="306"/>
      <c r="Q22" s="307"/>
      <c r="R22" s="306"/>
      <c r="S22" s="307"/>
      <c r="T22" s="306"/>
      <c r="U22" s="307"/>
      <c r="V22" s="306"/>
      <c r="W22" s="307"/>
      <c r="X22" s="174">
        <f t="shared" si="1"/>
        <v>0</v>
      </c>
      <c r="Y22" s="174">
        <f t="shared" si="2"/>
        <v>0</v>
      </c>
      <c r="Z22" s="174">
        <f t="shared" si="0"/>
        <v>0</v>
      </c>
    </row>
    <row r="23" spans="1:26" ht="24.95" customHeight="1" x14ac:dyDescent="0.2">
      <c r="A23" s="312" t="s">
        <v>58</v>
      </c>
      <c r="B23" s="306"/>
      <c r="C23" s="307"/>
      <c r="D23" s="306"/>
      <c r="E23" s="307"/>
      <c r="F23" s="306"/>
      <c r="G23" s="307"/>
      <c r="H23" s="306"/>
      <c r="I23" s="307"/>
      <c r="J23" s="306"/>
      <c r="K23" s="307"/>
      <c r="L23" s="306"/>
      <c r="M23" s="307"/>
      <c r="N23" s="306"/>
      <c r="O23" s="307"/>
      <c r="P23" s="306"/>
      <c r="Q23" s="307"/>
      <c r="R23" s="306"/>
      <c r="S23" s="307"/>
      <c r="T23" s="306"/>
      <c r="U23" s="307"/>
      <c r="V23" s="306"/>
      <c r="W23" s="307"/>
      <c r="X23" s="174">
        <f t="shared" si="1"/>
        <v>0</v>
      </c>
      <c r="Y23" s="174">
        <f t="shared" si="2"/>
        <v>0</v>
      </c>
      <c r="Z23" s="174">
        <f t="shared" si="0"/>
        <v>0</v>
      </c>
    </row>
    <row r="24" spans="1:26" ht="24.95" customHeight="1" x14ac:dyDescent="0.2">
      <c r="A24" s="312" t="s">
        <v>59</v>
      </c>
      <c r="B24" s="306"/>
      <c r="C24" s="307"/>
      <c r="D24" s="306"/>
      <c r="E24" s="307"/>
      <c r="F24" s="306"/>
      <c r="G24" s="307"/>
      <c r="H24" s="306"/>
      <c r="I24" s="307"/>
      <c r="J24" s="306"/>
      <c r="K24" s="307"/>
      <c r="L24" s="306"/>
      <c r="M24" s="307"/>
      <c r="N24" s="306"/>
      <c r="O24" s="307"/>
      <c r="P24" s="306"/>
      <c r="Q24" s="307"/>
      <c r="R24" s="306"/>
      <c r="S24" s="307"/>
      <c r="T24" s="306"/>
      <c r="U24" s="307"/>
      <c r="V24" s="306"/>
      <c r="W24" s="307"/>
      <c r="X24" s="174">
        <f t="shared" si="1"/>
        <v>0</v>
      </c>
      <c r="Y24" s="174">
        <f t="shared" si="2"/>
        <v>0</v>
      </c>
      <c r="Z24" s="174">
        <f t="shared" si="0"/>
        <v>0</v>
      </c>
    </row>
    <row r="25" spans="1:26" ht="24.95" customHeight="1" x14ac:dyDescent="0.2">
      <c r="A25" s="312" t="s">
        <v>60</v>
      </c>
      <c r="B25" s="306"/>
      <c r="C25" s="307"/>
      <c r="D25" s="306"/>
      <c r="E25" s="307"/>
      <c r="F25" s="306"/>
      <c r="G25" s="307"/>
      <c r="H25" s="306"/>
      <c r="I25" s="307"/>
      <c r="J25" s="306"/>
      <c r="K25" s="307"/>
      <c r="L25" s="306"/>
      <c r="M25" s="307"/>
      <c r="N25" s="306"/>
      <c r="O25" s="307"/>
      <c r="P25" s="306"/>
      <c r="Q25" s="307"/>
      <c r="R25" s="306"/>
      <c r="S25" s="307"/>
      <c r="T25" s="306"/>
      <c r="U25" s="307"/>
      <c r="V25" s="306"/>
      <c r="W25" s="307"/>
      <c r="X25" s="174">
        <f t="shared" si="1"/>
        <v>0</v>
      </c>
      <c r="Y25" s="174">
        <f t="shared" si="2"/>
        <v>0</v>
      </c>
      <c r="Z25" s="174">
        <f t="shared" si="0"/>
        <v>0</v>
      </c>
    </row>
    <row r="26" spans="1:26" ht="24.95" customHeight="1" x14ac:dyDescent="0.2">
      <c r="A26" s="312" t="s">
        <v>61</v>
      </c>
      <c r="B26" s="306"/>
      <c r="C26" s="307"/>
      <c r="D26" s="306"/>
      <c r="E26" s="307"/>
      <c r="F26" s="306"/>
      <c r="G26" s="307"/>
      <c r="H26" s="306"/>
      <c r="I26" s="307"/>
      <c r="J26" s="306"/>
      <c r="K26" s="307"/>
      <c r="L26" s="306"/>
      <c r="M26" s="307"/>
      <c r="N26" s="306"/>
      <c r="O26" s="307"/>
      <c r="P26" s="306"/>
      <c r="Q26" s="307"/>
      <c r="R26" s="306"/>
      <c r="S26" s="307"/>
      <c r="T26" s="306"/>
      <c r="U26" s="307"/>
      <c r="V26" s="306"/>
      <c r="W26" s="307"/>
      <c r="X26" s="174">
        <f t="shared" si="1"/>
        <v>0</v>
      </c>
      <c r="Y26" s="174">
        <f t="shared" si="2"/>
        <v>0</v>
      </c>
      <c r="Z26" s="174">
        <f t="shared" si="0"/>
        <v>0</v>
      </c>
    </row>
    <row r="27" spans="1:26" ht="24.95" customHeight="1" x14ac:dyDescent="0.2">
      <c r="A27" s="312" t="s">
        <v>62</v>
      </c>
      <c r="B27" s="306"/>
      <c r="C27" s="307"/>
      <c r="D27" s="306"/>
      <c r="E27" s="307"/>
      <c r="F27" s="306"/>
      <c r="G27" s="307"/>
      <c r="H27" s="306"/>
      <c r="I27" s="307"/>
      <c r="J27" s="306"/>
      <c r="K27" s="307"/>
      <c r="L27" s="306"/>
      <c r="M27" s="307"/>
      <c r="N27" s="306"/>
      <c r="O27" s="307"/>
      <c r="P27" s="306"/>
      <c r="Q27" s="307"/>
      <c r="R27" s="306"/>
      <c r="S27" s="307"/>
      <c r="T27" s="306"/>
      <c r="U27" s="307"/>
      <c r="V27" s="306"/>
      <c r="W27" s="307"/>
      <c r="X27" s="174">
        <f t="shared" si="1"/>
        <v>0</v>
      </c>
      <c r="Y27" s="174">
        <f t="shared" si="2"/>
        <v>0</v>
      </c>
      <c r="Z27" s="174">
        <f t="shared" si="0"/>
        <v>0</v>
      </c>
    </row>
    <row r="28" spans="1:26" ht="24.95" customHeight="1" x14ac:dyDescent="0.2">
      <c r="A28" s="312" t="s">
        <v>63</v>
      </c>
      <c r="B28" s="306"/>
      <c r="C28" s="307"/>
      <c r="D28" s="306"/>
      <c r="E28" s="307"/>
      <c r="F28" s="306"/>
      <c r="G28" s="307"/>
      <c r="H28" s="306"/>
      <c r="I28" s="307"/>
      <c r="J28" s="306"/>
      <c r="K28" s="307"/>
      <c r="L28" s="306"/>
      <c r="M28" s="307"/>
      <c r="N28" s="306"/>
      <c r="O28" s="307"/>
      <c r="P28" s="306"/>
      <c r="Q28" s="307"/>
      <c r="R28" s="306"/>
      <c r="S28" s="307"/>
      <c r="T28" s="306"/>
      <c r="U28" s="307"/>
      <c r="V28" s="306"/>
      <c r="W28" s="307"/>
      <c r="X28" s="174">
        <f t="shared" si="1"/>
        <v>0</v>
      </c>
      <c r="Y28" s="174">
        <f t="shared" si="2"/>
        <v>0</v>
      </c>
      <c r="Z28" s="174">
        <f t="shared" si="0"/>
        <v>0</v>
      </c>
    </row>
    <row r="29" spans="1:26" ht="24.95" customHeight="1" x14ac:dyDescent="0.2">
      <c r="A29" s="312" t="s">
        <v>64</v>
      </c>
      <c r="B29" s="306"/>
      <c r="C29" s="307"/>
      <c r="D29" s="306"/>
      <c r="E29" s="307"/>
      <c r="F29" s="306"/>
      <c r="G29" s="307"/>
      <c r="H29" s="306"/>
      <c r="I29" s="307"/>
      <c r="J29" s="306"/>
      <c r="K29" s="307"/>
      <c r="L29" s="306"/>
      <c r="M29" s="307"/>
      <c r="N29" s="306"/>
      <c r="O29" s="307"/>
      <c r="P29" s="306"/>
      <c r="Q29" s="307"/>
      <c r="R29" s="306"/>
      <c r="S29" s="307"/>
      <c r="T29" s="306"/>
      <c r="U29" s="307"/>
      <c r="V29" s="306"/>
      <c r="W29" s="307"/>
      <c r="X29" s="174">
        <f t="shared" si="1"/>
        <v>0</v>
      </c>
      <c r="Y29" s="174">
        <f t="shared" si="2"/>
        <v>0</v>
      </c>
      <c r="Z29" s="174">
        <f t="shared" si="0"/>
        <v>0</v>
      </c>
    </row>
    <row r="30" spans="1:26" ht="24.95" customHeight="1" x14ac:dyDescent="0.2">
      <c r="A30" s="312" t="s">
        <v>65</v>
      </c>
      <c r="B30" s="306"/>
      <c r="C30" s="307"/>
      <c r="D30" s="306"/>
      <c r="E30" s="307"/>
      <c r="F30" s="306"/>
      <c r="G30" s="307"/>
      <c r="H30" s="306"/>
      <c r="I30" s="307"/>
      <c r="J30" s="306"/>
      <c r="K30" s="307"/>
      <c r="L30" s="306"/>
      <c r="M30" s="307"/>
      <c r="N30" s="306"/>
      <c r="O30" s="307"/>
      <c r="P30" s="306"/>
      <c r="Q30" s="307"/>
      <c r="R30" s="306"/>
      <c r="S30" s="307"/>
      <c r="T30" s="306"/>
      <c r="U30" s="307"/>
      <c r="V30" s="306"/>
      <c r="W30" s="307"/>
      <c r="X30" s="174">
        <f t="shared" si="1"/>
        <v>0</v>
      </c>
      <c r="Y30" s="174">
        <f t="shared" si="2"/>
        <v>0</v>
      </c>
      <c r="Z30" s="174">
        <f t="shared" si="0"/>
        <v>0</v>
      </c>
    </row>
    <row r="31" spans="1:26" ht="24.95" customHeight="1" x14ac:dyDescent="0.2">
      <c r="A31" s="312" t="s">
        <v>66</v>
      </c>
      <c r="B31" s="306"/>
      <c r="C31" s="307"/>
      <c r="D31" s="306"/>
      <c r="E31" s="307"/>
      <c r="F31" s="306"/>
      <c r="G31" s="307"/>
      <c r="H31" s="306"/>
      <c r="I31" s="307"/>
      <c r="J31" s="306"/>
      <c r="K31" s="307"/>
      <c r="L31" s="306"/>
      <c r="M31" s="307"/>
      <c r="N31" s="306"/>
      <c r="O31" s="307"/>
      <c r="P31" s="306"/>
      <c r="Q31" s="307"/>
      <c r="R31" s="306"/>
      <c r="S31" s="307"/>
      <c r="T31" s="306"/>
      <c r="U31" s="307"/>
      <c r="V31" s="306"/>
      <c r="W31" s="307"/>
      <c r="X31" s="174">
        <f t="shared" si="1"/>
        <v>0</v>
      </c>
      <c r="Y31" s="174">
        <f t="shared" si="2"/>
        <v>0</v>
      </c>
      <c r="Z31" s="174">
        <f t="shared" si="0"/>
        <v>0</v>
      </c>
    </row>
    <row r="32" spans="1:26" ht="24.95" customHeight="1" x14ac:dyDescent="0.2">
      <c r="A32" s="312" t="s">
        <v>67</v>
      </c>
      <c r="B32" s="306"/>
      <c r="C32" s="307"/>
      <c r="D32" s="306"/>
      <c r="E32" s="307"/>
      <c r="F32" s="306"/>
      <c r="G32" s="307"/>
      <c r="H32" s="306"/>
      <c r="I32" s="307"/>
      <c r="J32" s="306"/>
      <c r="K32" s="307"/>
      <c r="L32" s="306"/>
      <c r="M32" s="307"/>
      <c r="N32" s="306"/>
      <c r="O32" s="307"/>
      <c r="P32" s="306"/>
      <c r="Q32" s="307"/>
      <c r="R32" s="306"/>
      <c r="S32" s="307"/>
      <c r="T32" s="306"/>
      <c r="U32" s="307"/>
      <c r="V32" s="306"/>
      <c r="W32" s="307"/>
      <c r="X32" s="174">
        <f t="shared" si="1"/>
        <v>0</v>
      </c>
      <c r="Y32" s="174">
        <f t="shared" si="2"/>
        <v>0</v>
      </c>
      <c r="Z32" s="174">
        <f t="shared" si="0"/>
        <v>0</v>
      </c>
    </row>
    <row r="33" spans="1:26" ht="24.95" customHeight="1" x14ac:dyDescent="0.2">
      <c r="A33" s="312" t="s">
        <v>412</v>
      </c>
      <c r="B33" s="306"/>
      <c r="C33" s="307"/>
      <c r="D33" s="306"/>
      <c r="E33" s="307"/>
      <c r="F33" s="306"/>
      <c r="G33" s="307"/>
      <c r="H33" s="306"/>
      <c r="I33" s="307"/>
      <c r="J33" s="306"/>
      <c r="K33" s="307"/>
      <c r="L33" s="306"/>
      <c r="M33" s="307"/>
      <c r="N33" s="306"/>
      <c r="O33" s="307"/>
      <c r="P33" s="306"/>
      <c r="Q33" s="307"/>
      <c r="R33" s="306"/>
      <c r="S33" s="307"/>
      <c r="T33" s="306"/>
      <c r="U33" s="307"/>
      <c r="V33" s="306"/>
      <c r="W33" s="307"/>
      <c r="X33" s="174">
        <f t="shared" si="1"/>
        <v>0</v>
      </c>
      <c r="Y33" s="174">
        <f t="shared" si="2"/>
        <v>0</v>
      </c>
      <c r="Z33" s="174">
        <f t="shared" si="0"/>
        <v>0</v>
      </c>
    </row>
    <row r="34" spans="1:26" ht="24.95" customHeight="1" x14ac:dyDescent="0.2">
      <c r="A34" s="312" t="s">
        <v>413</v>
      </c>
      <c r="B34" s="306"/>
      <c r="C34" s="307"/>
      <c r="D34" s="306"/>
      <c r="E34" s="307"/>
      <c r="F34" s="306"/>
      <c r="G34" s="307"/>
      <c r="H34" s="306"/>
      <c r="I34" s="307"/>
      <c r="J34" s="306"/>
      <c r="K34" s="307"/>
      <c r="L34" s="306"/>
      <c r="M34" s="307"/>
      <c r="N34" s="306"/>
      <c r="O34" s="307"/>
      <c r="P34" s="306"/>
      <c r="Q34" s="307"/>
      <c r="R34" s="306"/>
      <c r="S34" s="307"/>
      <c r="T34" s="306"/>
      <c r="U34" s="307"/>
      <c r="V34" s="306"/>
      <c r="W34" s="307"/>
      <c r="X34" s="174">
        <f t="shared" si="1"/>
        <v>0</v>
      </c>
      <c r="Y34" s="174">
        <f t="shared" si="2"/>
        <v>0</v>
      </c>
      <c r="Z34" s="174">
        <f t="shared" si="0"/>
        <v>0</v>
      </c>
    </row>
    <row r="35" spans="1:26" ht="24.95" customHeight="1" x14ac:dyDescent="0.2">
      <c r="A35" s="312" t="s">
        <v>414</v>
      </c>
      <c r="B35" s="306"/>
      <c r="C35" s="307"/>
      <c r="D35" s="306"/>
      <c r="E35" s="307"/>
      <c r="F35" s="306"/>
      <c r="G35" s="307"/>
      <c r="H35" s="306"/>
      <c r="I35" s="307"/>
      <c r="J35" s="306"/>
      <c r="K35" s="307"/>
      <c r="L35" s="306"/>
      <c r="M35" s="307"/>
      <c r="N35" s="306"/>
      <c r="O35" s="307"/>
      <c r="P35" s="306"/>
      <c r="Q35" s="307"/>
      <c r="R35" s="306"/>
      <c r="S35" s="307"/>
      <c r="T35" s="306"/>
      <c r="U35" s="307"/>
      <c r="V35" s="306"/>
      <c r="W35" s="307"/>
      <c r="X35" s="174">
        <f t="shared" si="1"/>
        <v>0</v>
      </c>
      <c r="Y35" s="174">
        <f t="shared" si="2"/>
        <v>0</v>
      </c>
      <c r="Z35" s="174">
        <f t="shared" si="0"/>
        <v>0</v>
      </c>
    </row>
    <row r="36" spans="1:26" ht="24.95" customHeight="1" x14ac:dyDescent="0.2">
      <c r="A36" s="312" t="s">
        <v>68</v>
      </c>
      <c r="B36" s="306"/>
      <c r="C36" s="307"/>
      <c r="D36" s="306"/>
      <c r="E36" s="307"/>
      <c r="F36" s="306"/>
      <c r="G36" s="307"/>
      <c r="H36" s="306"/>
      <c r="I36" s="307"/>
      <c r="J36" s="306"/>
      <c r="K36" s="307"/>
      <c r="L36" s="306"/>
      <c r="M36" s="307"/>
      <c r="N36" s="306"/>
      <c r="O36" s="307"/>
      <c r="P36" s="306"/>
      <c r="Q36" s="307"/>
      <c r="R36" s="306"/>
      <c r="S36" s="307"/>
      <c r="T36" s="306"/>
      <c r="U36" s="307"/>
      <c r="V36" s="306"/>
      <c r="W36" s="307"/>
      <c r="X36" s="174">
        <f t="shared" si="1"/>
        <v>0</v>
      </c>
      <c r="Y36" s="174">
        <f t="shared" si="2"/>
        <v>0</v>
      </c>
      <c r="Z36" s="174">
        <f t="shared" si="0"/>
        <v>0</v>
      </c>
    </row>
    <row r="37" spans="1:26" ht="24.95" customHeight="1" x14ac:dyDescent="0.2">
      <c r="A37" s="312" t="s">
        <v>415</v>
      </c>
      <c r="B37" s="306"/>
      <c r="C37" s="307"/>
      <c r="D37" s="306"/>
      <c r="E37" s="307"/>
      <c r="F37" s="306"/>
      <c r="G37" s="307"/>
      <c r="H37" s="306"/>
      <c r="I37" s="307"/>
      <c r="J37" s="306"/>
      <c r="K37" s="307"/>
      <c r="L37" s="306"/>
      <c r="M37" s="307"/>
      <c r="N37" s="306"/>
      <c r="O37" s="307"/>
      <c r="P37" s="306"/>
      <c r="Q37" s="307"/>
      <c r="R37" s="306"/>
      <c r="S37" s="307"/>
      <c r="T37" s="306"/>
      <c r="U37" s="307"/>
      <c r="V37" s="306"/>
      <c r="W37" s="307"/>
      <c r="X37" s="174">
        <f t="shared" si="1"/>
        <v>0</v>
      </c>
      <c r="Y37" s="174">
        <f t="shared" si="2"/>
        <v>0</v>
      </c>
      <c r="Z37" s="174">
        <f t="shared" si="0"/>
        <v>0</v>
      </c>
    </row>
    <row r="38" spans="1:26" ht="24.95" customHeight="1" x14ac:dyDescent="0.2">
      <c r="A38" s="312" t="s">
        <v>416</v>
      </c>
      <c r="B38" s="306"/>
      <c r="C38" s="307"/>
      <c r="D38" s="306"/>
      <c r="E38" s="307"/>
      <c r="F38" s="306"/>
      <c r="G38" s="307"/>
      <c r="H38" s="306"/>
      <c r="I38" s="307"/>
      <c r="J38" s="306"/>
      <c r="K38" s="307"/>
      <c r="L38" s="306"/>
      <c r="M38" s="307"/>
      <c r="N38" s="306"/>
      <c r="O38" s="307"/>
      <c r="P38" s="306"/>
      <c r="Q38" s="307"/>
      <c r="R38" s="306"/>
      <c r="S38" s="307"/>
      <c r="T38" s="306"/>
      <c r="U38" s="307"/>
      <c r="V38" s="306"/>
      <c r="W38" s="307"/>
      <c r="X38" s="174">
        <f t="shared" si="1"/>
        <v>0</v>
      </c>
      <c r="Y38" s="174">
        <f t="shared" si="2"/>
        <v>0</v>
      </c>
      <c r="Z38" s="174">
        <f t="shared" si="0"/>
        <v>0</v>
      </c>
    </row>
    <row r="39" spans="1:26" ht="24.95" customHeight="1" x14ac:dyDescent="0.2">
      <c r="A39" s="312" t="s">
        <v>417</v>
      </c>
      <c r="B39" s="306"/>
      <c r="C39" s="307"/>
      <c r="D39" s="306"/>
      <c r="E39" s="307"/>
      <c r="F39" s="306"/>
      <c r="G39" s="307"/>
      <c r="H39" s="306"/>
      <c r="I39" s="307"/>
      <c r="J39" s="306"/>
      <c r="K39" s="307"/>
      <c r="L39" s="306"/>
      <c r="M39" s="307"/>
      <c r="N39" s="306"/>
      <c r="O39" s="307"/>
      <c r="P39" s="306"/>
      <c r="Q39" s="307"/>
      <c r="R39" s="306"/>
      <c r="S39" s="307"/>
      <c r="T39" s="306"/>
      <c r="U39" s="307"/>
      <c r="V39" s="306"/>
      <c r="W39" s="307"/>
      <c r="X39" s="174">
        <f t="shared" si="1"/>
        <v>0</v>
      </c>
      <c r="Y39" s="174">
        <f t="shared" si="2"/>
        <v>0</v>
      </c>
      <c r="Z39" s="174">
        <f t="shared" si="0"/>
        <v>0</v>
      </c>
    </row>
    <row r="40" spans="1:26" ht="24.95" customHeight="1" x14ac:dyDescent="0.2">
      <c r="A40" s="312" t="s">
        <v>69</v>
      </c>
      <c r="B40" s="306"/>
      <c r="C40" s="307"/>
      <c r="D40" s="306"/>
      <c r="E40" s="307"/>
      <c r="F40" s="306"/>
      <c r="G40" s="307"/>
      <c r="H40" s="306"/>
      <c r="I40" s="307"/>
      <c r="J40" s="306"/>
      <c r="K40" s="307"/>
      <c r="L40" s="306"/>
      <c r="M40" s="307"/>
      <c r="N40" s="306"/>
      <c r="O40" s="307"/>
      <c r="P40" s="306"/>
      <c r="Q40" s="307"/>
      <c r="R40" s="306"/>
      <c r="S40" s="307"/>
      <c r="T40" s="306"/>
      <c r="U40" s="307"/>
      <c r="V40" s="306"/>
      <c r="W40" s="307"/>
      <c r="X40" s="174">
        <f t="shared" si="1"/>
        <v>0</v>
      </c>
      <c r="Y40" s="174">
        <f t="shared" si="2"/>
        <v>0</v>
      </c>
      <c r="Z40" s="174">
        <f t="shared" si="0"/>
        <v>0</v>
      </c>
    </row>
    <row r="41" spans="1:26" ht="24.95" customHeight="1" x14ac:dyDescent="0.2">
      <c r="A41" s="312" t="s">
        <v>70</v>
      </c>
      <c r="B41" s="306"/>
      <c r="C41" s="307"/>
      <c r="D41" s="306"/>
      <c r="E41" s="307"/>
      <c r="F41" s="306"/>
      <c r="G41" s="307"/>
      <c r="H41" s="306"/>
      <c r="I41" s="307"/>
      <c r="J41" s="306"/>
      <c r="K41" s="307"/>
      <c r="L41" s="306"/>
      <c r="M41" s="307"/>
      <c r="N41" s="306"/>
      <c r="O41" s="307"/>
      <c r="P41" s="306"/>
      <c r="Q41" s="307"/>
      <c r="R41" s="306"/>
      <c r="S41" s="307"/>
      <c r="T41" s="306"/>
      <c r="U41" s="307"/>
      <c r="V41" s="306"/>
      <c r="W41" s="307"/>
      <c r="X41" s="174">
        <f t="shared" si="1"/>
        <v>0</v>
      </c>
      <c r="Y41" s="174">
        <f t="shared" si="2"/>
        <v>0</v>
      </c>
      <c r="Z41" s="174">
        <f t="shared" si="0"/>
        <v>0</v>
      </c>
    </row>
    <row r="42" spans="1:26" ht="24.95" customHeight="1" x14ac:dyDescent="0.2">
      <c r="A42" s="312" t="s">
        <v>71</v>
      </c>
      <c r="B42" s="306"/>
      <c r="C42" s="307"/>
      <c r="D42" s="306"/>
      <c r="E42" s="307"/>
      <c r="F42" s="306"/>
      <c r="G42" s="307"/>
      <c r="H42" s="306"/>
      <c r="I42" s="307"/>
      <c r="J42" s="306"/>
      <c r="K42" s="307"/>
      <c r="L42" s="306"/>
      <c r="M42" s="307"/>
      <c r="N42" s="306"/>
      <c r="O42" s="307"/>
      <c r="P42" s="306"/>
      <c r="Q42" s="307"/>
      <c r="R42" s="306"/>
      <c r="S42" s="307"/>
      <c r="T42" s="306"/>
      <c r="U42" s="307"/>
      <c r="V42" s="306"/>
      <c r="W42" s="307"/>
      <c r="X42" s="174">
        <f t="shared" si="1"/>
        <v>0</v>
      </c>
      <c r="Y42" s="174">
        <f t="shared" si="2"/>
        <v>0</v>
      </c>
      <c r="Z42" s="174">
        <f t="shared" si="0"/>
        <v>0</v>
      </c>
    </row>
    <row r="43" spans="1:26" ht="24.95" customHeight="1" x14ac:dyDescent="0.2">
      <c r="A43" s="312" t="s">
        <v>72</v>
      </c>
      <c r="B43" s="306"/>
      <c r="C43" s="307"/>
      <c r="D43" s="306"/>
      <c r="E43" s="307"/>
      <c r="F43" s="306"/>
      <c r="G43" s="307"/>
      <c r="H43" s="306"/>
      <c r="I43" s="307"/>
      <c r="J43" s="306"/>
      <c r="K43" s="307"/>
      <c r="L43" s="306"/>
      <c r="M43" s="307"/>
      <c r="N43" s="306"/>
      <c r="O43" s="307"/>
      <c r="P43" s="306"/>
      <c r="Q43" s="307"/>
      <c r="R43" s="306"/>
      <c r="S43" s="307"/>
      <c r="T43" s="306"/>
      <c r="U43" s="307"/>
      <c r="V43" s="306"/>
      <c r="W43" s="307"/>
      <c r="X43" s="174">
        <f t="shared" si="1"/>
        <v>0</v>
      </c>
      <c r="Y43" s="174">
        <f t="shared" si="2"/>
        <v>0</v>
      </c>
      <c r="Z43" s="174">
        <f t="shared" si="0"/>
        <v>0</v>
      </c>
    </row>
    <row r="44" spans="1:26" ht="24.95" customHeight="1" x14ac:dyDescent="0.2">
      <c r="A44" s="312" t="s">
        <v>73</v>
      </c>
      <c r="B44" s="306"/>
      <c r="C44" s="307"/>
      <c r="D44" s="306"/>
      <c r="E44" s="307"/>
      <c r="F44" s="306"/>
      <c r="G44" s="307"/>
      <c r="H44" s="306"/>
      <c r="I44" s="307"/>
      <c r="J44" s="306"/>
      <c r="K44" s="307"/>
      <c r="L44" s="306"/>
      <c r="M44" s="307"/>
      <c r="N44" s="306"/>
      <c r="O44" s="307"/>
      <c r="P44" s="306"/>
      <c r="Q44" s="307"/>
      <c r="R44" s="306"/>
      <c r="S44" s="307"/>
      <c r="T44" s="306"/>
      <c r="U44" s="307"/>
      <c r="V44" s="306"/>
      <c r="W44" s="307"/>
      <c r="X44" s="174">
        <f t="shared" si="1"/>
        <v>0</v>
      </c>
      <c r="Y44" s="174">
        <f t="shared" si="2"/>
        <v>0</v>
      </c>
      <c r="Z44" s="174">
        <f t="shared" si="0"/>
        <v>0</v>
      </c>
    </row>
    <row r="45" spans="1:26" ht="24.95" customHeight="1" x14ac:dyDescent="0.2">
      <c r="A45" s="312" t="s">
        <v>418</v>
      </c>
      <c r="B45" s="306"/>
      <c r="C45" s="307"/>
      <c r="D45" s="306"/>
      <c r="E45" s="307"/>
      <c r="F45" s="306"/>
      <c r="G45" s="307"/>
      <c r="H45" s="306"/>
      <c r="I45" s="307"/>
      <c r="J45" s="306"/>
      <c r="K45" s="307"/>
      <c r="L45" s="306"/>
      <c r="M45" s="307"/>
      <c r="N45" s="306"/>
      <c r="O45" s="307"/>
      <c r="P45" s="306"/>
      <c r="Q45" s="307"/>
      <c r="R45" s="306"/>
      <c r="S45" s="307"/>
      <c r="T45" s="306"/>
      <c r="U45" s="307"/>
      <c r="V45" s="306"/>
      <c r="W45" s="307"/>
      <c r="X45" s="174">
        <f t="shared" si="1"/>
        <v>0</v>
      </c>
      <c r="Y45" s="174">
        <f t="shared" si="2"/>
        <v>0</v>
      </c>
      <c r="Z45" s="174">
        <f t="shared" si="0"/>
        <v>0</v>
      </c>
    </row>
    <row r="46" spans="1:26" ht="24.95" customHeight="1" x14ac:dyDescent="0.2">
      <c r="A46" s="312" t="s">
        <v>74</v>
      </c>
      <c r="B46" s="306"/>
      <c r="C46" s="307"/>
      <c r="D46" s="306"/>
      <c r="E46" s="307"/>
      <c r="F46" s="306"/>
      <c r="G46" s="307"/>
      <c r="H46" s="306"/>
      <c r="I46" s="307"/>
      <c r="J46" s="306"/>
      <c r="K46" s="307"/>
      <c r="L46" s="306"/>
      <c r="M46" s="307"/>
      <c r="N46" s="306"/>
      <c r="O46" s="307"/>
      <c r="P46" s="306"/>
      <c r="Q46" s="307"/>
      <c r="R46" s="306"/>
      <c r="S46" s="307"/>
      <c r="T46" s="306"/>
      <c r="U46" s="307"/>
      <c r="V46" s="306"/>
      <c r="W46" s="307"/>
      <c r="X46" s="174">
        <f t="shared" si="1"/>
        <v>0</v>
      </c>
      <c r="Y46" s="174">
        <f t="shared" si="2"/>
        <v>0</v>
      </c>
      <c r="Z46" s="174">
        <f t="shared" si="0"/>
        <v>0</v>
      </c>
    </row>
    <row r="47" spans="1:26" ht="24.95" customHeight="1" x14ac:dyDescent="0.2">
      <c r="A47" s="312" t="s">
        <v>75</v>
      </c>
      <c r="B47" s="306"/>
      <c r="C47" s="307"/>
      <c r="D47" s="306"/>
      <c r="E47" s="307"/>
      <c r="F47" s="306"/>
      <c r="G47" s="307"/>
      <c r="H47" s="306"/>
      <c r="I47" s="307"/>
      <c r="J47" s="306"/>
      <c r="K47" s="307"/>
      <c r="L47" s="306"/>
      <c r="M47" s="307"/>
      <c r="N47" s="306"/>
      <c r="O47" s="307"/>
      <c r="P47" s="306"/>
      <c r="Q47" s="307"/>
      <c r="R47" s="306"/>
      <c r="S47" s="307"/>
      <c r="T47" s="306"/>
      <c r="U47" s="307"/>
      <c r="V47" s="306"/>
      <c r="W47" s="307"/>
      <c r="X47" s="174">
        <f>B47+D47+F47+H47+J47+L47+N47+P47+R47+T47+V47</f>
        <v>0</v>
      </c>
      <c r="Y47" s="174">
        <f>C47+E47+G47+I47+K47+M47+O47+Q47+S47+U47+W47</f>
        <v>0</v>
      </c>
      <c r="Z47" s="175">
        <f t="shared" si="0"/>
        <v>0</v>
      </c>
    </row>
    <row r="48" spans="1:26" ht="15" customHeight="1" x14ac:dyDescent="0.2">
      <c r="A48" s="169" t="s">
        <v>76</v>
      </c>
      <c r="B48" s="221">
        <f t="shared" ref="B48:W48" si="3">SUM(B4:B47)</f>
        <v>3</v>
      </c>
      <c r="C48" s="221">
        <f t="shared" si="3"/>
        <v>2</v>
      </c>
      <c r="D48" s="221">
        <f t="shared" si="3"/>
        <v>0</v>
      </c>
      <c r="E48" s="221">
        <f t="shared" si="3"/>
        <v>0</v>
      </c>
      <c r="F48" s="221">
        <f t="shared" si="3"/>
        <v>0</v>
      </c>
      <c r="G48" s="221">
        <f t="shared" si="3"/>
        <v>0</v>
      </c>
      <c r="H48" s="221">
        <f t="shared" si="3"/>
        <v>0</v>
      </c>
      <c r="I48" s="221">
        <f t="shared" si="3"/>
        <v>0</v>
      </c>
      <c r="J48" s="221">
        <f t="shared" si="3"/>
        <v>39</v>
      </c>
      <c r="K48" s="221">
        <f t="shared" si="3"/>
        <v>61</v>
      </c>
      <c r="L48" s="221">
        <f t="shared" si="3"/>
        <v>39</v>
      </c>
      <c r="M48" s="221">
        <f t="shared" si="3"/>
        <v>29</v>
      </c>
      <c r="N48" s="221">
        <f t="shared" si="3"/>
        <v>0</v>
      </c>
      <c r="O48" s="221">
        <f t="shared" si="3"/>
        <v>0</v>
      </c>
      <c r="P48" s="221">
        <f t="shared" si="3"/>
        <v>3</v>
      </c>
      <c r="Q48" s="221">
        <f t="shared" si="3"/>
        <v>3</v>
      </c>
      <c r="R48" s="221">
        <f>SUM(R4:R47)</f>
        <v>0</v>
      </c>
      <c r="S48" s="221">
        <f>SUM(S4:S47)</f>
        <v>0</v>
      </c>
      <c r="T48" s="221">
        <f>SUM(T4:T47)</f>
        <v>0</v>
      </c>
      <c r="U48" s="221">
        <f>SUM(U4:U47)</f>
        <v>0</v>
      </c>
      <c r="V48" s="221">
        <f t="shared" si="3"/>
        <v>0</v>
      </c>
      <c r="W48" s="221">
        <f t="shared" si="3"/>
        <v>0</v>
      </c>
      <c r="X48" s="221">
        <f>SUM(X4:X47)</f>
        <v>84</v>
      </c>
      <c r="Y48" s="221">
        <f>SUM(Y4:Y47)</f>
        <v>95</v>
      </c>
      <c r="Z48" s="221">
        <f>X48+Y48</f>
        <v>179</v>
      </c>
    </row>
    <row r="49" spans="1:26" ht="9.9499999999999993" customHeight="1" x14ac:dyDescent="0.2">
      <c r="A49" s="444"/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  <c r="R49" s="444"/>
      <c r="S49" s="444"/>
      <c r="T49" s="444"/>
      <c r="U49" s="444"/>
      <c r="V49" s="444"/>
      <c r="W49" s="444"/>
      <c r="X49" s="47"/>
      <c r="Y49" s="46"/>
      <c r="Z49" s="46"/>
    </row>
    <row r="50" spans="1:26" ht="15" customHeight="1" x14ac:dyDescent="0.2">
      <c r="A50" s="57" t="s">
        <v>77</v>
      </c>
      <c r="B50" s="57" t="s">
        <v>41</v>
      </c>
      <c r="C50" s="57" t="s">
        <v>42</v>
      </c>
      <c r="D50" s="57" t="s">
        <v>76</v>
      </c>
      <c r="E50" s="46"/>
      <c r="F50" s="47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6"/>
      <c r="Z50" s="46"/>
    </row>
    <row r="51" spans="1:26" ht="24.95" customHeight="1" x14ac:dyDescent="0.2">
      <c r="A51" s="171" t="s">
        <v>78</v>
      </c>
      <c r="B51" s="253"/>
      <c r="C51" s="298"/>
      <c r="D51" s="222">
        <f>SUM(B51:C51)</f>
        <v>0</v>
      </c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9"/>
      <c r="Y51" s="46"/>
      <c r="Z51" s="46"/>
    </row>
    <row r="52" spans="1:26" ht="24.95" customHeight="1" x14ac:dyDescent="0.2">
      <c r="A52" s="172" t="s">
        <v>79</v>
      </c>
      <c r="B52" s="254"/>
      <c r="C52" s="300"/>
      <c r="D52" s="223">
        <f>SUM(B52:C52)</f>
        <v>0</v>
      </c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9"/>
      <c r="Y52" s="46"/>
      <c r="Z52" s="46"/>
    </row>
    <row r="53" spans="1:26" ht="15" customHeight="1" x14ac:dyDescent="0.2">
      <c r="A53" s="57" t="s">
        <v>76</v>
      </c>
      <c r="B53" s="179">
        <f>SUM(B51:B52)</f>
        <v>0</v>
      </c>
      <c r="C53" s="179">
        <f>SUM(C51:C52)</f>
        <v>0</v>
      </c>
      <c r="D53" s="179">
        <f>SUM(B53:C53)</f>
        <v>0</v>
      </c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9"/>
      <c r="Y53" s="46"/>
      <c r="Z53" s="46"/>
    </row>
    <row r="54" spans="1:26" ht="9.9499999999999993" customHeight="1" x14ac:dyDescent="0.2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3.35" customHeight="1" x14ac:dyDescent="0.3">
      <c r="A55" s="50" t="s">
        <v>80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3.35" customHeight="1" x14ac:dyDescent="0.3">
      <c r="A56" s="313" t="s">
        <v>419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3.35" customHeight="1" x14ac:dyDescent="0.3">
      <c r="A57" s="52" t="s">
        <v>503</v>
      </c>
      <c r="B57" s="52"/>
      <c r="C57" s="52"/>
      <c r="D57" s="52"/>
      <c r="E57" s="52"/>
      <c r="F57" s="52"/>
      <c r="G57" s="52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3.35" customHeight="1" x14ac:dyDescent="0.3">
      <c r="A58" s="52" t="s">
        <v>81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26.45" customHeight="1" x14ac:dyDescent="0.3">
      <c r="A59" s="443" t="s">
        <v>420</v>
      </c>
      <c r="B59" s="443"/>
      <c r="C59" s="443"/>
      <c r="D59" s="443"/>
      <c r="E59" s="443"/>
      <c r="F59" s="443"/>
      <c r="G59" s="443"/>
      <c r="H59" s="443"/>
      <c r="I59" s="443"/>
      <c r="J59" s="443"/>
      <c r="K59" s="443"/>
      <c r="L59" s="443"/>
      <c r="M59" s="443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4.25" customHeight="1" x14ac:dyDescent="0.3">
      <c r="A60" s="135" t="s">
        <v>478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x14ac:dyDescent="0.3">
      <c r="A61" s="52"/>
    </row>
    <row r="76" spans="1:1" ht="16.5" x14ac:dyDescent="0.3">
      <c r="A76" s="55"/>
    </row>
  </sheetData>
  <sheetProtection algorithmName="SHA-512" hashValue="NIJF1EfhjYpKy7kkSQfBhZyGEyz5TzRAQGRlexLWrs4P7XcOP2Q0ar2k/kzDqJKb68HECQHOLHEST9JRKqeYig==" saltValue="fT7rKU6EIHCcNOWO05u2KQ==" spinCount="100000" sheet="1" selectLockedCells="1"/>
  <mergeCells count="17">
    <mergeCell ref="X2:Y2"/>
    <mergeCell ref="A59:M59"/>
    <mergeCell ref="A49:W49"/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  <mergeCell ref="T2:U2"/>
    <mergeCell ref="V2:W2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E61"/>
  <sheetViews>
    <sheetView showGridLines="0" zoomScaleNormal="100" workbookViewId="0">
      <pane xSplit="1" ySplit="3" topLeftCell="O46" activePane="bottomRight" state="frozen"/>
      <selection pane="topRight"/>
      <selection pane="bottomLeft"/>
      <selection pane="bottomRight" activeCell="W11" sqref="W11"/>
    </sheetView>
  </sheetViews>
  <sheetFormatPr defaultColWidth="9.140625" defaultRowHeight="15" customHeight="1" x14ac:dyDescent="0.3"/>
  <cols>
    <col min="1" max="1" width="30.7109375" style="54" customWidth="1"/>
    <col min="2" max="28" width="8.7109375" style="54" customWidth="1"/>
    <col min="29" max="16384" width="9.140625" style="54"/>
  </cols>
  <sheetData>
    <row r="1" spans="1:31" s="56" customFormat="1" ht="30" customHeight="1" x14ac:dyDescent="0.2">
      <c r="A1" s="447" t="s">
        <v>434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8"/>
      <c r="Z1" s="449" t="s">
        <v>82</v>
      </c>
      <c r="AA1" s="450"/>
      <c r="AB1" s="451"/>
    </row>
    <row r="2" spans="1:31" s="46" customFormat="1" ht="19.5" customHeight="1" x14ac:dyDescent="0.15">
      <c r="A2" s="452" t="s">
        <v>83</v>
      </c>
      <c r="B2" s="452" t="s">
        <v>84</v>
      </c>
      <c r="C2" s="452"/>
      <c r="D2" s="452" t="s">
        <v>85</v>
      </c>
      <c r="E2" s="452"/>
      <c r="F2" s="452" t="s">
        <v>86</v>
      </c>
      <c r="G2" s="452"/>
      <c r="H2" s="452" t="s">
        <v>87</v>
      </c>
      <c r="I2" s="452"/>
      <c r="J2" s="452" t="s">
        <v>88</v>
      </c>
      <c r="K2" s="452"/>
      <c r="L2" s="452" t="s">
        <v>89</v>
      </c>
      <c r="M2" s="452"/>
      <c r="N2" s="452" t="s">
        <v>90</v>
      </c>
      <c r="O2" s="452"/>
      <c r="P2" s="452" t="s">
        <v>91</v>
      </c>
      <c r="Q2" s="452"/>
      <c r="R2" s="452" t="s">
        <v>92</v>
      </c>
      <c r="S2" s="452"/>
      <c r="T2" s="452" t="s">
        <v>93</v>
      </c>
      <c r="U2" s="452"/>
      <c r="V2" s="452" t="s">
        <v>94</v>
      </c>
      <c r="W2" s="452"/>
      <c r="X2" s="452" t="s">
        <v>95</v>
      </c>
      <c r="Y2" s="452"/>
      <c r="Z2" s="452" t="s">
        <v>40</v>
      </c>
      <c r="AA2" s="452"/>
      <c r="AB2" s="452" t="s">
        <v>40</v>
      </c>
    </row>
    <row r="3" spans="1:31" s="46" customFormat="1" ht="15" customHeight="1" x14ac:dyDescent="0.15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57" t="s">
        <v>41</v>
      </c>
      <c r="Y3" s="57" t="s">
        <v>42</v>
      </c>
      <c r="Z3" s="57" t="s">
        <v>41</v>
      </c>
      <c r="AA3" s="57" t="s">
        <v>42</v>
      </c>
      <c r="AB3" s="452"/>
    </row>
    <row r="4" spans="1:31" s="58" customFormat="1" ht="24.95" customHeight="1" x14ac:dyDescent="0.2">
      <c r="A4" s="312" t="s">
        <v>43</v>
      </c>
      <c r="B4" s="304"/>
      <c r="C4" s="307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253"/>
      <c r="Q4" s="298"/>
      <c r="R4" s="253"/>
      <c r="S4" s="298"/>
      <c r="T4" s="253"/>
      <c r="U4" s="298"/>
      <c r="V4" s="253"/>
      <c r="W4" s="298"/>
      <c r="X4" s="253"/>
      <c r="Y4" s="298"/>
      <c r="Z4" s="176">
        <f>B4+D4+F4+H4+J4+L4+N4+P4+R4+T4+V4+X4</f>
        <v>0</v>
      </c>
      <c r="AA4" s="176">
        <f>C4+E4+G4+I4+K4+M4+O4+Q4+S4+U4+W4+Y4</f>
        <v>0</v>
      </c>
      <c r="AB4" s="176">
        <f>Z4+AA4</f>
        <v>0</v>
      </c>
      <c r="AC4" s="167">
        <f>'Quadro 1'!X4</f>
        <v>0</v>
      </c>
      <c r="AD4" s="167">
        <f>'Quadro 1'!Y4</f>
        <v>0</v>
      </c>
      <c r="AE4" s="167">
        <f>'Quadro 1'!Z4</f>
        <v>0</v>
      </c>
    </row>
    <row r="5" spans="1:31" s="58" customFormat="1" ht="24.95" customHeight="1" x14ac:dyDescent="0.2">
      <c r="A5" s="312" t="s">
        <v>407</v>
      </c>
      <c r="B5" s="306"/>
      <c r="C5" s="307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255"/>
      <c r="Q5" s="299"/>
      <c r="R5" s="255"/>
      <c r="S5" s="299"/>
      <c r="T5" s="255"/>
      <c r="U5" s="299"/>
      <c r="V5" s="255"/>
      <c r="W5" s="299"/>
      <c r="X5" s="255"/>
      <c r="Y5" s="299"/>
      <c r="Z5" s="178">
        <f t="shared" ref="Z5:AA19" si="0">B5+D5+F5+H5+J5+L5+N5+P5+R5+T5+V5+X5</f>
        <v>0</v>
      </c>
      <c r="AA5" s="178">
        <f t="shared" si="0"/>
        <v>0</v>
      </c>
      <c r="AB5" s="178">
        <f>Z5+AA5</f>
        <v>0</v>
      </c>
      <c r="AC5" s="167">
        <f>'Quadro 1'!X5</f>
        <v>0</v>
      </c>
      <c r="AD5" s="167">
        <f>'Quadro 1'!Y5</f>
        <v>0</v>
      </c>
      <c r="AE5" s="167">
        <f>'Quadro 1'!Z5</f>
        <v>0</v>
      </c>
    </row>
    <row r="6" spans="1:31" s="58" customFormat="1" ht="24.95" customHeight="1" x14ac:dyDescent="0.2">
      <c r="A6" s="312" t="s">
        <v>408</v>
      </c>
      <c r="B6" s="306"/>
      <c r="C6" s="307"/>
      <c r="D6" s="255"/>
      <c r="E6" s="299"/>
      <c r="F6" s="255"/>
      <c r="G6" s="299"/>
      <c r="H6" s="255"/>
      <c r="I6" s="299"/>
      <c r="J6" s="255"/>
      <c r="K6" s="299"/>
      <c r="L6" s="255"/>
      <c r="M6" s="299"/>
      <c r="N6" s="255"/>
      <c r="O6" s="299"/>
      <c r="P6" s="255"/>
      <c r="Q6" s="299">
        <v>1</v>
      </c>
      <c r="R6" s="255"/>
      <c r="S6" s="299"/>
      <c r="T6" s="255"/>
      <c r="U6" s="299"/>
      <c r="V6" s="255"/>
      <c r="W6" s="299"/>
      <c r="X6" s="255"/>
      <c r="Y6" s="299"/>
      <c r="Z6" s="178">
        <f t="shared" si="0"/>
        <v>0</v>
      </c>
      <c r="AA6" s="178">
        <f t="shared" si="0"/>
        <v>1</v>
      </c>
      <c r="AB6" s="178">
        <f t="shared" ref="AB6:AB47" si="1">Z6+AA6</f>
        <v>1</v>
      </c>
      <c r="AC6" s="167">
        <f>'Quadro 1'!X6</f>
        <v>0</v>
      </c>
      <c r="AD6" s="167">
        <f>'Quadro 1'!Y6</f>
        <v>1</v>
      </c>
      <c r="AE6" s="167">
        <f>'Quadro 1'!Z6</f>
        <v>1</v>
      </c>
    </row>
    <row r="7" spans="1:31" s="58" customFormat="1" ht="24.95" customHeight="1" x14ac:dyDescent="0.2">
      <c r="A7" s="312" t="s">
        <v>409</v>
      </c>
      <c r="B7" s="306"/>
      <c r="C7" s="307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255"/>
      <c r="Q7" s="299"/>
      <c r="R7" s="255"/>
      <c r="S7" s="299"/>
      <c r="T7" s="255"/>
      <c r="U7" s="299"/>
      <c r="V7" s="255"/>
      <c r="W7" s="299"/>
      <c r="X7" s="255"/>
      <c r="Y7" s="299"/>
      <c r="Z7" s="178">
        <f t="shared" si="0"/>
        <v>0</v>
      </c>
      <c r="AA7" s="178">
        <f t="shared" si="0"/>
        <v>0</v>
      </c>
      <c r="AB7" s="178">
        <f t="shared" si="1"/>
        <v>0</v>
      </c>
      <c r="AC7" s="167">
        <f>'Quadro 1'!X7</f>
        <v>0</v>
      </c>
      <c r="AD7" s="167">
        <f>'Quadro 1'!Y7</f>
        <v>0</v>
      </c>
      <c r="AE7" s="167">
        <f>'Quadro 1'!Z7</f>
        <v>0</v>
      </c>
    </row>
    <row r="8" spans="1:31" s="58" customFormat="1" ht="24.95" customHeight="1" x14ac:dyDescent="0.2">
      <c r="A8" s="312" t="s">
        <v>410</v>
      </c>
      <c r="B8" s="306"/>
      <c r="C8" s="307"/>
      <c r="D8" s="255"/>
      <c r="E8" s="299"/>
      <c r="F8" s="255"/>
      <c r="G8" s="299"/>
      <c r="H8" s="255"/>
      <c r="I8" s="299"/>
      <c r="J8" s="255"/>
      <c r="K8" s="299"/>
      <c r="L8" s="255">
        <v>1</v>
      </c>
      <c r="M8" s="299">
        <v>1</v>
      </c>
      <c r="N8" s="255">
        <v>1</v>
      </c>
      <c r="O8" s="299"/>
      <c r="P8" s="255">
        <v>1</v>
      </c>
      <c r="Q8" s="299">
        <v>1</v>
      </c>
      <c r="R8" s="255"/>
      <c r="S8" s="299"/>
      <c r="T8" s="255"/>
      <c r="U8" s="299"/>
      <c r="V8" s="255"/>
      <c r="W8" s="299"/>
      <c r="X8" s="255"/>
      <c r="Y8" s="299"/>
      <c r="Z8" s="178">
        <f t="shared" si="0"/>
        <v>3</v>
      </c>
      <c r="AA8" s="178">
        <f t="shared" si="0"/>
        <v>2</v>
      </c>
      <c r="AB8" s="178">
        <f t="shared" si="1"/>
        <v>5</v>
      </c>
      <c r="AC8" s="167">
        <f>'Quadro 1'!X8</f>
        <v>3</v>
      </c>
      <c r="AD8" s="167">
        <f>'Quadro 1'!Y8</f>
        <v>2</v>
      </c>
      <c r="AE8" s="167">
        <f>'Quadro 1'!Z8</f>
        <v>5</v>
      </c>
    </row>
    <row r="9" spans="1:31" s="58" customFormat="1" ht="24.95" customHeight="1" x14ac:dyDescent="0.2">
      <c r="A9" s="312" t="s">
        <v>411</v>
      </c>
      <c r="B9" s="306"/>
      <c r="C9" s="307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255"/>
      <c r="Q9" s="299"/>
      <c r="R9" s="255"/>
      <c r="S9" s="299"/>
      <c r="T9" s="255"/>
      <c r="U9" s="299"/>
      <c r="V9" s="255"/>
      <c r="W9" s="299"/>
      <c r="X9" s="255"/>
      <c r="Y9" s="299"/>
      <c r="Z9" s="178">
        <f t="shared" si="0"/>
        <v>0</v>
      </c>
      <c r="AA9" s="178">
        <f t="shared" si="0"/>
        <v>0</v>
      </c>
      <c r="AB9" s="178">
        <f t="shared" si="1"/>
        <v>0</v>
      </c>
      <c r="AC9" s="167">
        <f>'Quadro 1'!X9</f>
        <v>0</v>
      </c>
      <c r="AD9" s="167">
        <f>'Quadro 1'!Y9</f>
        <v>0</v>
      </c>
      <c r="AE9" s="167">
        <f>'Quadro 1'!Z9</f>
        <v>0</v>
      </c>
    </row>
    <row r="10" spans="1:31" s="58" customFormat="1" ht="24.95" customHeight="1" x14ac:dyDescent="0.2">
      <c r="A10" s="312" t="s">
        <v>44</v>
      </c>
      <c r="B10" s="306"/>
      <c r="C10" s="307"/>
      <c r="D10" s="255"/>
      <c r="E10" s="299"/>
      <c r="F10" s="255"/>
      <c r="G10" s="299"/>
      <c r="H10" s="255"/>
      <c r="I10" s="299"/>
      <c r="J10" s="255">
        <v>1</v>
      </c>
      <c r="K10" s="299">
        <v>1</v>
      </c>
      <c r="L10" s="255"/>
      <c r="M10" s="299">
        <v>2</v>
      </c>
      <c r="N10" s="255">
        <v>1</v>
      </c>
      <c r="O10" s="299">
        <v>4</v>
      </c>
      <c r="P10" s="255">
        <v>1</v>
      </c>
      <c r="Q10" s="299">
        <v>2</v>
      </c>
      <c r="R10" s="255"/>
      <c r="S10" s="299">
        <v>2</v>
      </c>
      <c r="T10" s="255"/>
      <c r="U10" s="299">
        <v>3</v>
      </c>
      <c r="V10" s="255"/>
      <c r="W10" s="299">
        <v>3</v>
      </c>
      <c r="X10" s="255"/>
      <c r="Y10" s="299"/>
      <c r="Z10" s="178">
        <f t="shared" si="0"/>
        <v>3</v>
      </c>
      <c r="AA10" s="178">
        <f t="shared" si="0"/>
        <v>17</v>
      </c>
      <c r="AB10" s="178">
        <f t="shared" si="1"/>
        <v>20</v>
      </c>
      <c r="AC10" s="167">
        <f>'Quadro 1'!X10</f>
        <v>3</v>
      </c>
      <c r="AD10" s="167">
        <f>'Quadro 1'!Y10</f>
        <v>17</v>
      </c>
      <c r="AE10" s="167">
        <f>'Quadro 1'!Z10</f>
        <v>20</v>
      </c>
    </row>
    <row r="11" spans="1:31" s="58" customFormat="1" ht="24.95" customHeight="1" x14ac:dyDescent="0.2">
      <c r="A11" s="312" t="s">
        <v>45</v>
      </c>
      <c r="B11" s="306"/>
      <c r="C11" s="307"/>
      <c r="D11" s="255"/>
      <c r="E11" s="299"/>
      <c r="F11" s="255"/>
      <c r="G11" s="299"/>
      <c r="H11" s="255"/>
      <c r="I11" s="299"/>
      <c r="J11" s="255"/>
      <c r="K11" s="299"/>
      <c r="L11" s="255"/>
      <c r="M11" s="299"/>
      <c r="N11" s="255"/>
      <c r="O11" s="299">
        <v>1</v>
      </c>
      <c r="P11" s="255">
        <v>1</v>
      </c>
      <c r="Q11" s="299">
        <v>2</v>
      </c>
      <c r="R11" s="255">
        <v>1</v>
      </c>
      <c r="S11" s="299">
        <v>4</v>
      </c>
      <c r="T11" s="255">
        <v>1</v>
      </c>
      <c r="U11" s="299">
        <v>3</v>
      </c>
      <c r="V11" s="255"/>
      <c r="W11" s="299"/>
      <c r="X11" s="255"/>
      <c r="Y11" s="299"/>
      <c r="Z11" s="178">
        <f t="shared" si="0"/>
        <v>3</v>
      </c>
      <c r="AA11" s="178">
        <f t="shared" si="0"/>
        <v>10</v>
      </c>
      <c r="AB11" s="178">
        <f t="shared" si="1"/>
        <v>13</v>
      </c>
      <c r="AC11" s="167">
        <f>'Quadro 1'!X11</f>
        <v>3</v>
      </c>
      <c r="AD11" s="167">
        <f>'Quadro 1'!Y11</f>
        <v>10</v>
      </c>
      <c r="AE11" s="167">
        <f>'Quadro 1'!Z11</f>
        <v>13</v>
      </c>
    </row>
    <row r="12" spans="1:31" s="58" customFormat="1" ht="24.95" customHeight="1" x14ac:dyDescent="0.2">
      <c r="A12" s="312" t="s">
        <v>46</v>
      </c>
      <c r="B12" s="306"/>
      <c r="C12" s="307"/>
      <c r="D12" s="255"/>
      <c r="E12" s="299"/>
      <c r="F12" s="255"/>
      <c r="G12" s="299"/>
      <c r="H12" s="255"/>
      <c r="I12" s="299"/>
      <c r="J12" s="255"/>
      <c r="K12" s="299"/>
      <c r="L12" s="255"/>
      <c r="M12" s="299"/>
      <c r="N12" s="255">
        <v>1</v>
      </c>
      <c r="O12" s="299"/>
      <c r="P12" s="255"/>
      <c r="Q12" s="299"/>
      <c r="R12" s="255"/>
      <c r="S12" s="299"/>
      <c r="T12" s="255"/>
      <c r="U12" s="299"/>
      <c r="V12" s="255"/>
      <c r="W12" s="299">
        <v>1</v>
      </c>
      <c r="X12" s="255"/>
      <c r="Y12" s="299"/>
      <c r="Z12" s="178">
        <f t="shared" si="0"/>
        <v>1</v>
      </c>
      <c r="AA12" s="178">
        <f t="shared" si="0"/>
        <v>1</v>
      </c>
      <c r="AB12" s="178">
        <f t="shared" si="1"/>
        <v>2</v>
      </c>
      <c r="AC12" s="167">
        <f>'Quadro 1'!X12</f>
        <v>1</v>
      </c>
      <c r="AD12" s="167">
        <f>'Quadro 1'!Y12</f>
        <v>1</v>
      </c>
      <c r="AE12" s="167">
        <f>'Quadro 1'!Z12</f>
        <v>2</v>
      </c>
    </row>
    <row r="13" spans="1:31" s="58" customFormat="1" ht="24.95" customHeight="1" x14ac:dyDescent="0.2">
      <c r="A13" s="312" t="s">
        <v>47</v>
      </c>
      <c r="B13" s="306"/>
      <c r="C13" s="307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255"/>
      <c r="Q13" s="299"/>
      <c r="R13" s="255"/>
      <c r="S13" s="299"/>
      <c r="T13" s="255"/>
      <c r="U13" s="299"/>
      <c r="V13" s="255"/>
      <c r="W13" s="299"/>
      <c r="X13" s="255"/>
      <c r="Y13" s="299"/>
      <c r="Z13" s="178">
        <f t="shared" si="0"/>
        <v>0</v>
      </c>
      <c r="AA13" s="178">
        <f t="shared" si="0"/>
        <v>0</v>
      </c>
      <c r="AB13" s="178">
        <f t="shared" si="1"/>
        <v>0</v>
      </c>
      <c r="AC13" s="167">
        <f>'Quadro 1'!X13</f>
        <v>0</v>
      </c>
      <c r="AD13" s="167">
        <f>'Quadro 1'!Y13</f>
        <v>0</v>
      </c>
      <c r="AE13" s="167">
        <f>'Quadro 1'!Z13</f>
        <v>0</v>
      </c>
    </row>
    <row r="14" spans="1:31" s="58" customFormat="1" ht="24.95" customHeight="1" x14ac:dyDescent="0.2">
      <c r="A14" s="312" t="s">
        <v>48</v>
      </c>
      <c r="B14" s="306"/>
      <c r="C14" s="307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255"/>
      <c r="Q14" s="299"/>
      <c r="R14" s="255"/>
      <c r="S14" s="299"/>
      <c r="T14" s="255"/>
      <c r="U14" s="299"/>
      <c r="V14" s="255"/>
      <c r="W14" s="299"/>
      <c r="X14" s="255"/>
      <c r="Y14" s="299"/>
      <c r="Z14" s="178">
        <f t="shared" si="0"/>
        <v>0</v>
      </c>
      <c r="AA14" s="178">
        <f t="shared" si="0"/>
        <v>0</v>
      </c>
      <c r="AB14" s="178">
        <f t="shared" si="1"/>
        <v>0</v>
      </c>
      <c r="AC14" s="167">
        <f>'Quadro 1'!X14</f>
        <v>0</v>
      </c>
      <c r="AD14" s="167">
        <f>'Quadro 1'!Y14</f>
        <v>0</v>
      </c>
      <c r="AE14" s="167">
        <f>'Quadro 1'!Z14</f>
        <v>0</v>
      </c>
    </row>
    <row r="15" spans="1:31" s="58" customFormat="1" ht="24.95" customHeight="1" x14ac:dyDescent="0.2">
      <c r="A15" s="312" t="s">
        <v>49</v>
      </c>
      <c r="B15" s="306"/>
      <c r="C15" s="307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255"/>
      <c r="Q15" s="299"/>
      <c r="R15" s="255"/>
      <c r="S15" s="299"/>
      <c r="T15" s="255"/>
      <c r="U15" s="299"/>
      <c r="V15" s="255"/>
      <c r="W15" s="299"/>
      <c r="X15" s="255"/>
      <c r="Y15" s="299"/>
      <c r="Z15" s="178">
        <f t="shared" si="0"/>
        <v>0</v>
      </c>
      <c r="AA15" s="178">
        <f t="shared" si="0"/>
        <v>0</v>
      </c>
      <c r="AB15" s="178">
        <f t="shared" si="1"/>
        <v>0</v>
      </c>
      <c r="AC15" s="167">
        <f>'Quadro 1'!X15</f>
        <v>0</v>
      </c>
      <c r="AD15" s="167">
        <f>'Quadro 1'!Y15</f>
        <v>0</v>
      </c>
      <c r="AE15" s="167">
        <f>'Quadro 1'!Z15</f>
        <v>0</v>
      </c>
    </row>
    <row r="16" spans="1:31" s="58" customFormat="1" ht="24.95" customHeight="1" x14ac:dyDescent="0.2">
      <c r="A16" s="312" t="s">
        <v>50</v>
      </c>
      <c r="B16" s="306"/>
      <c r="C16" s="307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255"/>
      <c r="Q16" s="299"/>
      <c r="R16" s="255"/>
      <c r="S16" s="299"/>
      <c r="T16" s="255"/>
      <c r="U16" s="299"/>
      <c r="V16" s="255"/>
      <c r="W16" s="299"/>
      <c r="X16" s="255"/>
      <c r="Y16" s="299"/>
      <c r="Z16" s="178">
        <f t="shared" si="0"/>
        <v>0</v>
      </c>
      <c r="AA16" s="178">
        <f t="shared" si="0"/>
        <v>0</v>
      </c>
      <c r="AB16" s="178">
        <f t="shared" si="1"/>
        <v>0</v>
      </c>
      <c r="AC16" s="167">
        <f>'Quadro 1'!X16</f>
        <v>0</v>
      </c>
      <c r="AD16" s="167">
        <f>'Quadro 1'!Y16</f>
        <v>0</v>
      </c>
      <c r="AE16" s="167">
        <f>'Quadro 1'!Z16</f>
        <v>0</v>
      </c>
    </row>
    <row r="17" spans="1:31" s="58" customFormat="1" ht="24.95" customHeight="1" x14ac:dyDescent="0.2">
      <c r="A17" s="312" t="s">
        <v>469</v>
      </c>
      <c r="B17" s="306"/>
      <c r="C17" s="307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255"/>
      <c r="Q17" s="299"/>
      <c r="R17" s="255"/>
      <c r="S17" s="299"/>
      <c r="T17" s="255"/>
      <c r="U17" s="299"/>
      <c r="V17" s="255"/>
      <c r="W17" s="299"/>
      <c r="X17" s="255"/>
      <c r="Y17" s="299"/>
      <c r="Z17" s="178">
        <f t="shared" si="0"/>
        <v>0</v>
      </c>
      <c r="AA17" s="178">
        <f t="shared" si="0"/>
        <v>0</v>
      </c>
      <c r="AB17" s="178">
        <f t="shared" si="1"/>
        <v>0</v>
      </c>
      <c r="AC17" s="167">
        <f>'Quadro 1'!X17</f>
        <v>0</v>
      </c>
      <c r="AD17" s="167">
        <f>'Quadro 1'!Y17</f>
        <v>0</v>
      </c>
      <c r="AE17" s="167">
        <f>'Quadro 1'!Z17</f>
        <v>0</v>
      </c>
    </row>
    <row r="18" spans="1:31" s="58" customFormat="1" ht="24.95" customHeight="1" x14ac:dyDescent="0.2">
      <c r="A18" s="312" t="s">
        <v>53</v>
      </c>
      <c r="B18" s="306"/>
      <c r="C18" s="307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255"/>
      <c r="Q18" s="299"/>
      <c r="R18" s="255"/>
      <c r="S18" s="299"/>
      <c r="T18" s="255"/>
      <c r="U18" s="299"/>
      <c r="V18" s="255"/>
      <c r="W18" s="299"/>
      <c r="X18" s="255"/>
      <c r="Y18" s="299"/>
      <c r="Z18" s="178">
        <f t="shared" si="0"/>
        <v>0</v>
      </c>
      <c r="AA18" s="178">
        <f t="shared" si="0"/>
        <v>0</v>
      </c>
      <c r="AB18" s="178">
        <f t="shared" si="1"/>
        <v>0</v>
      </c>
      <c r="AC18" s="167">
        <f>'Quadro 1'!X18</f>
        <v>0</v>
      </c>
      <c r="AD18" s="167">
        <f>'Quadro 1'!Y18</f>
        <v>0</v>
      </c>
      <c r="AE18" s="167">
        <f>'Quadro 1'!Z18</f>
        <v>0</v>
      </c>
    </row>
    <row r="19" spans="1:31" s="58" customFormat="1" ht="24.95" customHeight="1" x14ac:dyDescent="0.2">
      <c r="A19" s="312" t="s">
        <v>54</v>
      </c>
      <c r="B19" s="306"/>
      <c r="C19" s="307"/>
      <c r="D19" s="255"/>
      <c r="E19" s="299"/>
      <c r="F19" s="255"/>
      <c r="G19" s="299"/>
      <c r="H19" s="255">
        <v>1</v>
      </c>
      <c r="I19" s="299"/>
      <c r="J19" s="255">
        <v>2</v>
      </c>
      <c r="K19" s="299"/>
      <c r="L19" s="255"/>
      <c r="M19" s="299">
        <v>2</v>
      </c>
      <c r="N19" s="255">
        <v>2</v>
      </c>
      <c r="O19" s="299"/>
      <c r="P19" s="255"/>
      <c r="Q19" s="299"/>
      <c r="R19" s="255"/>
      <c r="S19" s="299">
        <v>1</v>
      </c>
      <c r="T19" s="255"/>
      <c r="U19" s="299"/>
      <c r="V19" s="255"/>
      <c r="W19" s="299"/>
      <c r="X19" s="255"/>
      <c r="Y19" s="299"/>
      <c r="Z19" s="178">
        <f t="shared" si="0"/>
        <v>5</v>
      </c>
      <c r="AA19" s="178">
        <f t="shared" si="0"/>
        <v>3</v>
      </c>
      <c r="AB19" s="178">
        <f t="shared" si="1"/>
        <v>8</v>
      </c>
      <c r="AC19" s="167">
        <f>'Quadro 1'!X19</f>
        <v>5</v>
      </c>
      <c r="AD19" s="167">
        <f>'Quadro 1'!Y19</f>
        <v>3</v>
      </c>
      <c r="AE19" s="167">
        <f>'Quadro 1'!Z19</f>
        <v>8</v>
      </c>
    </row>
    <row r="20" spans="1:31" s="58" customFormat="1" ht="24.95" customHeight="1" x14ac:dyDescent="0.2">
      <c r="A20" s="312" t="s">
        <v>55</v>
      </c>
      <c r="B20" s="306"/>
      <c r="C20" s="307"/>
      <c r="D20" s="255"/>
      <c r="E20" s="299"/>
      <c r="F20" s="255">
        <v>5</v>
      </c>
      <c r="G20" s="299">
        <v>2</v>
      </c>
      <c r="H20" s="255">
        <v>2</v>
      </c>
      <c r="I20" s="299">
        <v>2</v>
      </c>
      <c r="J20" s="255">
        <v>10</v>
      </c>
      <c r="K20" s="299">
        <v>7</v>
      </c>
      <c r="L20" s="255">
        <v>8</v>
      </c>
      <c r="M20" s="299">
        <v>6</v>
      </c>
      <c r="N20" s="255">
        <v>5</v>
      </c>
      <c r="O20" s="299">
        <v>4</v>
      </c>
      <c r="P20" s="255">
        <v>10</v>
      </c>
      <c r="Q20" s="299">
        <v>11</v>
      </c>
      <c r="R20" s="255">
        <v>9</v>
      </c>
      <c r="S20" s="299">
        <v>19</v>
      </c>
      <c r="T20" s="255">
        <v>14</v>
      </c>
      <c r="U20" s="299">
        <v>9</v>
      </c>
      <c r="V20" s="255">
        <v>6</v>
      </c>
      <c r="W20" s="299">
        <v>1</v>
      </c>
      <c r="X20" s="255"/>
      <c r="Y20" s="299"/>
      <c r="Z20" s="178">
        <f t="shared" ref="Z20:AA47" si="2">B20+D20+F20+H20+J20+L20+N20+P20+R20+T20+V20+X20</f>
        <v>69</v>
      </c>
      <c r="AA20" s="178">
        <f t="shared" si="2"/>
        <v>61</v>
      </c>
      <c r="AB20" s="178">
        <f t="shared" si="1"/>
        <v>130</v>
      </c>
      <c r="AC20" s="167">
        <f>'Quadro 1'!X20</f>
        <v>69</v>
      </c>
      <c r="AD20" s="167">
        <f>'Quadro 1'!Y20</f>
        <v>61</v>
      </c>
      <c r="AE20" s="167">
        <f>'Quadro 1'!Z20</f>
        <v>130</v>
      </c>
    </row>
    <row r="21" spans="1:31" s="58" customFormat="1" ht="24.95" customHeight="1" x14ac:dyDescent="0.2">
      <c r="A21" s="312" t="s">
        <v>56</v>
      </c>
      <c r="B21" s="306"/>
      <c r="C21" s="307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255"/>
      <c r="Q21" s="299"/>
      <c r="R21" s="255"/>
      <c r="S21" s="299"/>
      <c r="T21" s="255"/>
      <c r="U21" s="299"/>
      <c r="V21" s="255"/>
      <c r="W21" s="299"/>
      <c r="X21" s="255"/>
      <c r="Y21" s="299"/>
      <c r="Z21" s="178">
        <f t="shared" si="2"/>
        <v>0</v>
      </c>
      <c r="AA21" s="178">
        <f t="shared" si="2"/>
        <v>0</v>
      </c>
      <c r="AB21" s="178">
        <f t="shared" si="1"/>
        <v>0</v>
      </c>
      <c r="AC21" s="167">
        <f>'Quadro 1'!X21</f>
        <v>0</v>
      </c>
      <c r="AD21" s="167">
        <f>'Quadro 1'!Y21</f>
        <v>0</v>
      </c>
      <c r="AE21" s="167">
        <f>'Quadro 1'!Z21</f>
        <v>0</v>
      </c>
    </row>
    <row r="22" spans="1:31" s="58" customFormat="1" ht="24.95" customHeight="1" x14ac:dyDescent="0.2">
      <c r="A22" s="312" t="s">
        <v>57</v>
      </c>
      <c r="B22" s="306"/>
      <c r="C22" s="307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255"/>
      <c r="Q22" s="299"/>
      <c r="R22" s="255"/>
      <c r="S22" s="299"/>
      <c r="T22" s="255"/>
      <c r="U22" s="299"/>
      <c r="V22" s="255"/>
      <c r="W22" s="299"/>
      <c r="X22" s="255"/>
      <c r="Y22" s="299"/>
      <c r="Z22" s="178">
        <f t="shared" si="2"/>
        <v>0</v>
      </c>
      <c r="AA22" s="178">
        <f t="shared" si="2"/>
        <v>0</v>
      </c>
      <c r="AB22" s="178">
        <f t="shared" si="1"/>
        <v>0</v>
      </c>
      <c r="AC22" s="167">
        <f>'Quadro 1'!X22</f>
        <v>0</v>
      </c>
      <c r="AD22" s="167">
        <f>'Quadro 1'!Y22</f>
        <v>0</v>
      </c>
      <c r="AE22" s="167">
        <f>'Quadro 1'!Z22</f>
        <v>0</v>
      </c>
    </row>
    <row r="23" spans="1:31" s="58" customFormat="1" ht="24.95" customHeight="1" x14ac:dyDescent="0.2">
      <c r="A23" s="312" t="s">
        <v>58</v>
      </c>
      <c r="B23" s="306"/>
      <c r="C23" s="307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255"/>
      <c r="Q23" s="299"/>
      <c r="R23" s="255"/>
      <c r="S23" s="299"/>
      <c r="T23" s="255"/>
      <c r="U23" s="299"/>
      <c r="V23" s="255"/>
      <c r="W23" s="299"/>
      <c r="X23" s="255"/>
      <c r="Y23" s="299"/>
      <c r="Z23" s="178">
        <f t="shared" si="2"/>
        <v>0</v>
      </c>
      <c r="AA23" s="178">
        <f t="shared" si="2"/>
        <v>0</v>
      </c>
      <c r="AB23" s="178">
        <f t="shared" si="1"/>
        <v>0</v>
      </c>
      <c r="AC23" s="167">
        <f>'Quadro 1'!X23</f>
        <v>0</v>
      </c>
      <c r="AD23" s="167">
        <f>'Quadro 1'!Y23</f>
        <v>0</v>
      </c>
      <c r="AE23" s="167">
        <f>'Quadro 1'!Z23</f>
        <v>0</v>
      </c>
    </row>
    <row r="24" spans="1:31" s="58" customFormat="1" ht="24.95" customHeight="1" x14ac:dyDescent="0.2">
      <c r="A24" s="312" t="s">
        <v>59</v>
      </c>
      <c r="B24" s="306"/>
      <c r="C24" s="307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255"/>
      <c r="Q24" s="299"/>
      <c r="R24" s="255"/>
      <c r="S24" s="299"/>
      <c r="T24" s="255"/>
      <c r="U24" s="299"/>
      <c r="V24" s="255"/>
      <c r="W24" s="299"/>
      <c r="X24" s="255"/>
      <c r="Y24" s="299"/>
      <c r="Z24" s="178">
        <f t="shared" si="2"/>
        <v>0</v>
      </c>
      <c r="AA24" s="178">
        <f t="shared" si="2"/>
        <v>0</v>
      </c>
      <c r="AB24" s="178">
        <f t="shared" si="1"/>
        <v>0</v>
      </c>
      <c r="AC24" s="167">
        <f>'Quadro 1'!X24</f>
        <v>0</v>
      </c>
      <c r="AD24" s="167">
        <f>'Quadro 1'!Y24</f>
        <v>0</v>
      </c>
      <c r="AE24" s="167">
        <f>'Quadro 1'!Z24</f>
        <v>0</v>
      </c>
    </row>
    <row r="25" spans="1:31" s="58" customFormat="1" ht="24.95" customHeight="1" x14ac:dyDescent="0.2">
      <c r="A25" s="312" t="s">
        <v>60</v>
      </c>
      <c r="B25" s="306"/>
      <c r="C25" s="307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255"/>
      <c r="Q25" s="299"/>
      <c r="R25" s="255"/>
      <c r="S25" s="299"/>
      <c r="T25" s="255"/>
      <c r="U25" s="299"/>
      <c r="V25" s="255"/>
      <c r="W25" s="299"/>
      <c r="X25" s="255"/>
      <c r="Y25" s="299"/>
      <c r="Z25" s="178">
        <f t="shared" si="2"/>
        <v>0</v>
      </c>
      <c r="AA25" s="178">
        <f t="shared" si="2"/>
        <v>0</v>
      </c>
      <c r="AB25" s="178">
        <f t="shared" si="1"/>
        <v>0</v>
      </c>
      <c r="AC25" s="167">
        <f>'Quadro 1'!X25</f>
        <v>0</v>
      </c>
      <c r="AD25" s="167">
        <f>'Quadro 1'!Y25</f>
        <v>0</v>
      </c>
      <c r="AE25" s="167">
        <f>'Quadro 1'!Z25</f>
        <v>0</v>
      </c>
    </row>
    <row r="26" spans="1:31" s="58" customFormat="1" ht="24.95" customHeight="1" x14ac:dyDescent="0.2">
      <c r="A26" s="312" t="s">
        <v>61</v>
      </c>
      <c r="B26" s="306"/>
      <c r="C26" s="307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255"/>
      <c r="Q26" s="299"/>
      <c r="R26" s="255"/>
      <c r="S26" s="299"/>
      <c r="T26" s="255"/>
      <c r="U26" s="299"/>
      <c r="V26" s="255"/>
      <c r="W26" s="299"/>
      <c r="X26" s="255"/>
      <c r="Y26" s="299"/>
      <c r="Z26" s="178">
        <f t="shared" si="2"/>
        <v>0</v>
      </c>
      <c r="AA26" s="178">
        <f t="shared" si="2"/>
        <v>0</v>
      </c>
      <c r="AB26" s="178">
        <f t="shared" si="1"/>
        <v>0</v>
      </c>
      <c r="AC26" s="167">
        <f>'Quadro 1'!X26</f>
        <v>0</v>
      </c>
      <c r="AD26" s="167">
        <f>'Quadro 1'!Y26</f>
        <v>0</v>
      </c>
      <c r="AE26" s="167">
        <f>'Quadro 1'!Z26</f>
        <v>0</v>
      </c>
    </row>
    <row r="27" spans="1:31" s="58" customFormat="1" ht="24.95" customHeight="1" x14ac:dyDescent="0.2">
      <c r="A27" s="312" t="s">
        <v>62</v>
      </c>
      <c r="B27" s="306"/>
      <c r="C27" s="307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255"/>
      <c r="Q27" s="299"/>
      <c r="R27" s="255"/>
      <c r="S27" s="299"/>
      <c r="T27" s="255"/>
      <c r="U27" s="299"/>
      <c r="V27" s="255"/>
      <c r="W27" s="299"/>
      <c r="X27" s="255"/>
      <c r="Y27" s="299"/>
      <c r="Z27" s="178">
        <f t="shared" si="2"/>
        <v>0</v>
      </c>
      <c r="AA27" s="178">
        <f t="shared" si="2"/>
        <v>0</v>
      </c>
      <c r="AB27" s="178">
        <f t="shared" si="1"/>
        <v>0</v>
      </c>
      <c r="AC27" s="167">
        <f>'Quadro 1'!X27</f>
        <v>0</v>
      </c>
      <c r="AD27" s="167">
        <f>'Quadro 1'!Y27</f>
        <v>0</v>
      </c>
      <c r="AE27" s="167">
        <f>'Quadro 1'!Z27</f>
        <v>0</v>
      </c>
    </row>
    <row r="28" spans="1:31" s="58" customFormat="1" ht="24.95" customHeight="1" x14ac:dyDescent="0.2">
      <c r="A28" s="312" t="s">
        <v>63</v>
      </c>
      <c r="B28" s="306"/>
      <c r="C28" s="307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255"/>
      <c r="Q28" s="299"/>
      <c r="R28" s="255"/>
      <c r="S28" s="299"/>
      <c r="T28" s="255"/>
      <c r="U28" s="299"/>
      <c r="V28" s="255"/>
      <c r="W28" s="299"/>
      <c r="X28" s="255"/>
      <c r="Y28" s="299"/>
      <c r="Z28" s="178">
        <f t="shared" si="2"/>
        <v>0</v>
      </c>
      <c r="AA28" s="178">
        <f t="shared" si="2"/>
        <v>0</v>
      </c>
      <c r="AB28" s="178">
        <f t="shared" si="1"/>
        <v>0</v>
      </c>
      <c r="AC28" s="167">
        <f>'Quadro 1'!X28</f>
        <v>0</v>
      </c>
      <c r="AD28" s="167">
        <f>'Quadro 1'!Y28</f>
        <v>0</v>
      </c>
      <c r="AE28" s="167">
        <f>'Quadro 1'!Z28</f>
        <v>0</v>
      </c>
    </row>
    <row r="29" spans="1:31" s="58" customFormat="1" ht="24.95" customHeight="1" x14ac:dyDescent="0.2">
      <c r="A29" s="312" t="s">
        <v>64</v>
      </c>
      <c r="B29" s="306"/>
      <c r="C29" s="307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255"/>
      <c r="Q29" s="299"/>
      <c r="R29" s="255"/>
      <c r="S29" s="299"/>
      <c r="T29" s="255"/>
      <c r="U29" s="299"/>
      <c r="V29" s="255"/>
      <c r="W29" s="299"/>
      <c r="X29" s="255"/>
      <c r="Y29" s="299"/>
      <c r="Z29" s="178">
        <f t="shared" si="2"/>
        <v>0</v>
      </c>
      <c r="AA29" s="178">
        <f t="shared" si="2"/>
        <v>0</v>
      </c>
      <c r="AB29" s="178">
        <f t="shared" si="1"/>
        <v>0</v>
      </c>
      <c r="AC29" s="167">
        <f>'Quadro 1'!X29</f>
        <v>0</v>
      </c>
      <c r="AD29" s="167">
        <f>'Quadro 1'!Y29</f>
        <v>0</v>
      </c>
      <c r="AE29" s="167">
        <f>'Quadro 1'!Z29</f>
        <v>0</v>
      </c>
    </row>
    <row r="30" spans="1:31" s="58" customFormat="1" ht="24.95" customHeight="1" x14ac:dyDescent="0.2">
      <c r="A30" s="312" t="s">
        <v>65</v>
      </c>
      <c r="B30" s="306"/>
      <c r="C30" s="307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255"/>
      <c r="Q30" s="299"/>
      <c r="R30" s="255"/>
      <c r="S30" s="299"/>
      <c r="T30" s="255"/>
      <c r="U30" s="299"/>
      <c r="V30" s="255"/>
      <c r="W30" s="299"/>
      <c r="X30" s="255"/>
      <c r="Y30" s="299"/>
      <c r="Z30" s="178">
        <f t="shared" si="2"/>
        <v>0</v>
      </c>
      <c r="AA30" s="178">
        <f t="shared" si="2"/>
        <v>0</v>
      </c>
      <c r="AB30" s="178">
        <f t="shared" si="1"/>
        <v>0</v>
      </c>
      <c r="AC30" s="167">
        <f>'Quadro 1'!X30</f>
        <v>0</v>
      </c>
      <c r="AD30" s="167">
        <f>'Quadro 1'!Y30</f>
        <v>0</v>
      </c>
      <c r="AE30" s="167">
        <f>'Quadro 1'!Z30</f>
        <v>0</v>
      </c>
    </row>
    <row r="31" spans="1:31" s="58" customFormat="1" ht="24.95" customHeight="1" x14ac:dyDescent="0.2">
      <c r="A31" s="312" t="s">
        <v>66</v>
      </c>
      <c r="B31" s="306"/>
      <c r="C31" s="307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255"/>
      <c r="Q31" s="299"/>
      <c r="R31" s="255"/>
      <c r="S31" s="299"/>
      <c r="T31" s="255"/>
      <c r="U31" s="299"/>
      <c r="V31" s="255"/>
      <c r="W31" s="299"/>
      <c r="X31" s="255"/>
      <c r="Y31" s="299"/>
      <c r="Z31" s="178">
        <f t="shared" si="2"/>
        <v>0</v>
      </c>
      <c r="AA31" s="178">
        <f t="shared" si="2"/>
        <v>0</v>
      </c>
      <c r="AB31" s="178">
        <f t="shared" si="1"/>
        <v>0</v>
      </c>
      <c r="AC31" s="167">
        <f>'Quadro 1'!X31</f>
        <v>0</v>
      </c>
      <c r="AD31" s="167">
        <f>'Quadro 1'!Y31</f>
        <v>0</v>
      </c>
      <c r="AE31" s="167">
        <f>'Quadro 1'!Z31</f>
        <v>0</v>
      </c>
    </row>
    <row r="32" spans="1:31" s="58" customFormat="1" ht="24.95" customHeight="1" x14ac:dyDescent="0.2">
      <c r="A32" s="312" t="s">
        <v>67</v>
      </c>
      <c r="B32" s="306"/>
      <c r="C32" s="307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255"/>
      <c r="Q32" s="299"/>
      <c r="R32" s="255"/>
      <c r="S32" s="299"/>
      <c r="T32" s="255"/>
      <c r="U32" s="299"/>
      <c r="V32" s="255"/>
      <c r="W32" s="299"/>
      <c r="X32" s="255"/>
      <c r="Y32" s="299"/>
      <c r="Z32" s="178">
        <f t="shared" si="2"/>
        <v>0</v>
      </c>
      <c r="AA32" s="178">
        <f t="shared" si="2"/>
        <v>0</v>
      </c>
      <c r="AB32" s="178">
        <f t="shared" si="1"/>
        <v>0</v>
      </c>
      <c r="AC32" s="167">
        <f>'Quadro 1'!X32</f>
        <v>0</v>
      </c>
      <c r="AD32" s="167">
        <f>'Quadro 1'!Y32</f>
        <v>0</v>
      </c>
      <c r="AE32" s="167">
        <f>'Quadro 1'!Z32</f>
        <v>0</v>
      </c>
    </row>
    <row r="33" spans="1:31" s="58" customFormat="1" ht="24.95" customHeight="1" x14ac:dyDescent="0.2">
      <c r="A33" s="312" t="s">
        <v>412</v>
      </c>
      <c r="B33" s="306"/>
      <c r="C33" s="307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255"/>
      <c r="Q33" s="299"/>
      <c r="R33" s="255"/>
      <c r="S33" s="299"/>
      <c r="T33" s="255"/>
      <c r="U33" s="299"/>
      <c r="V33" s="255"/>
      <c r="W33" s="299"/>
      <c r="X33" s="255"/>
      <c r="Y33" s="299"/>
      <c r="Z33" s="178">
        <f t="shared" si="2"/>
        <v>0</v>
      </c>
      <c r="AA33" s="178">
        <f t="shared" si="2"/>
        <v>0</v>
      </c>
      <c r="AB33" s="178">
        <f t="shared" si="1"/>
        <v>0</v>
      </c>
      <c r="AC33" s="167">
        <f>'Quadro 1'!X33</f>
        <v>0</v>
      </c>
      <c r="AD33" s="167">
        <f>'Quadro 1'!Y33</f>
        <v>0</v>
      </c>
      <c r="AE33" s="167">
        <f>'Quadro 1'!Z33</f>
        <v>0</v>
      </c>
    </row>
    <row r="34" spans="1:31" s="58" customFormat="1" ht="24.95" customHeight="1" x14ac:dyDescent="0.2">
      <c r="A34" s="312" t="s">
        <v>413</v>
      </c>
      <c r="B34" s="306"/>
      <c r="C34" s="307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255"/>
      <c r="Q34" s="299"/>
      <c r="R34" s="255"/>
      <c r="S34" s="299"/>
      <c r="T34" s="255"/>
      <c r="U34" s="299"/>
      <c r="V34" s="255"/>
      <c r="W34" s="299"/>
      <c r="X34" s="255"/>
      <c r="Y34" s="299"/>
      <c r="Z34" s="178">
        <f t="shared" si="2"/>
        <v>0</v>
      </c>
      <c r="AA34" s="178">
        <f t="shared" si="2"/>
        <v>0</v>
      </c>
      <c r="AB34" s="178">
        <f t="shared" si="1"/>
        <v>0</v>
      </c>
      <c r="AC34" s="167">
        <f>'Quadro 1'!X34</f>
        <v>0</v>
      </c>
      <c r="AD34" s="167">
        <f>'Quadro 1'!Y34</f>
        <v>0</v>
      </c>
      <c r="AE34" s="167">
        <f>'Quadro 1'!Z34</f>
        <v>0</v>
      </c>
    </row>
    <row r="35" spans="1:31" s="58" customFormat="1" ht="24.95" customHeight="1" x14ac:dyDescent="0.2">
      <c r="A35" s="312" t="s">
        <v>414</v>
      </c>
      <c r="B35" s="306"/>
      <c r="C35" s="307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255"/>
      <c r="Q35" s="299"/>
      <c r="R35" s="255"/>
      <c r="S35" s="299"/>
      <c r="T35" s="255"/>
      <c r="U35" s="299"/>
      <c r="V35" s="255"/>
      <c r="W35" s="299"/>
      <c r="X35" s="255"/>
      <c r="Y35" s="299"/>
      <c r="Z35" s="178">
        <f t="shared" si="2"/>
        <v>0</v>
      </c>
      <c r="AA35" s="178">
        <f t="shared" si="2"/>
        <v>0</v>
      </c>
      <c r="AB35" s="178">
        <f t="shared" si="1"/>
        <v>0</v>
      </c>
      <c r="AC35" s="167">
        <f>'Quadro 1'!X35</f>
        <v>0</v>
      </c>
      <c r="AD35" s="167">
        <f>'Quadro 1'!Y35</f>
        <v>0</v>
      </c>
      <c r="AE35" s="167">
        <f>'Quadro 1'!Z35</f>
        <v>0</v>
      </c>
    </row>
    <row r="36" spans="1:31" s="58" customFormat="1" ht="24.95" customHeight="1" x14ac:dyDescent="0.2">
      <c r="A36" s="312" t="s">
        <v>68</v>
      </c>
      <c r="B36" s="306"/>
      <c r="C36" s="307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255"/>
      <c r="Q36" s="299"/>
      <c r="R36" s="255"/>
      <c r="S36" s="299"/>
      <c r="T36" s="255"/>
      <c r="U36" s="299"/>
      <c r="V36" s="255"/>
      <c r="W36" s="299"/>
      <c r="X36" s="255"/>
      <c r="Y36" s="299"/>
      <c r="Z36" s="178">
        <f t="shared" si="2"/>
        <v>0</v>
      </c>
      <c r="AA36" s="178">
        <f t="shared" si="2"/>
        <v>0</v>
      </c>
      <c r="AB36" s="178">
        <f t="shared" si="1"/>
        <v>0</v>
      </c>
      <c r="AC36" s="167">
        <f>'Quadro 1'!X36</f>
        <v>0</v>
      </c>
      <c r="AD36" s="167">
        <f>'Quadro 1'!Y36</f>
        <v>0</v>
      </c>
      <c r="AE36" s="167">
        <f>'Quadro 1'!Z36</f>
        <v>0</v>
      </c>
    </row>
    <row r="37" spans="1:31" s="58" customFormat="1" ht="24.95" customHeight="1" x14ac:dyDescent="0.2">
      <c r="A37" s="312" t="s">
        <v>415</v>
      </c>
      <c r="B37" s="306"/>
      <c r="C37" s="307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255"/>
      <c r="Q37" s="299"/>
      <c r="R37" s="255"/>
      <c r="S37" s="299"/>
      <c r="T37" s="255"/>
      <c r="U37" s="299"/>
      <c r="V37" s="255"/>
      <c r="W37" s="299"/>
      <c r="X37" s="255"/>
      <c r="Y37" s="299"/>
      <c r="Z37" s="178">
        <f t="shared" si="2"/>
        <v>0</v>
      </c>
      <c r="AA37" s="178">
        <f t="shared" si="2"/>
        <v>0</v>
      </c>
      <c r="AB37" s="178">
        <f t="shared" si="1"/>
        <v>0</v>
      </c>
      <c r="AC37" s="167">
        <f>'Quadro 1'!X37</f>
        <v>0</v>
      </c>
      <c r="AD37" s="167">
        <f>'Quadro 1'!Y37</f>
        <v>0</v>
      </c>
      <c r="AE37" s="167">
        <f>'Quadro 1'!Z37</f>
        <v>0</v>
      </c>
    </row>
    <row r="38" spans="1:31" s="58" customFormat="1" ht="24.95" customHeight="1" x14ac:dyDescent="0.2">
      <c r="A38" s="312" t="s">
        <v>416</v>
      </c>
      <c r="B38" s="306"/>
      <c r="C38" s="307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255"/>
      <c r="Q38" s="299"/>
      <c r="R38" s="255"/>
      <c r="S38" s="299"/>
      <c r="T38" s="255"/>
      <c r="U38" s="299"/>
      <c r="V38" s="255"/>
      <c r="W38" s="299"/>
      <c r="X38" s="255"/>
      <c r="Y38" s="299"/>
      <c r="Z38" s="178">
        <f t="shared" si="2"/>
        <v>0</v>
      </c>
      <c r="AA38" s="178">
        <f t="shared" si="2"/>
        <v>0</v>
      </c>
      <c r="AB38" s="178">
        <f t="shared" si="1"/>
        <v>0</v>
      </c>
      <c r="AC38" s="167">
        <f>'Quadro 1'!X38</f>
        <v>0</v>
      </c>
      <c r="AD38" s="167">
        <f>'Quadro 1'!Y38</f>
        <v>0</v>
      </c>
      <c r="AE38" s="167">
        <f>'Quadro 1'!Z38</f>
        <v>0</v>
      </c>
    </row>
    <row r="39" spans="1:31" s="58" customFormat="1" ht="24.95" customHeight="1" x14ac:dyDescent="0.2">
      <c r="A39" s="312" t="s">
        <v>417</v>
      </c>
      <c r="B39" s="306"/>
      <c r="C39" s="307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255"/>
      <c r="Q39" s="299"/>
      <c r="R39" s="255"/>
      <c r="S39" s="299"/>
      <c r="T39" s="255"/>
      <c r="U39" s="299"/>
      <c r="V39" s="255"/>
      <c r="W39" s="299"/>
      <c r="X39" s="255"/>
      <c r="Y39" s="299"/>
      <c r="Z39" s="178">
        <f t="shared" si="2"/>
        <v>0</v>
      </c>
      <c r="AA39" s="178">
        <f t="shared" si="2"/>
        <v>0</v>
      </c>
      <c r="AB39" s="178">
        <f t="shared" si="1"/>
        <v>0</v>
      </c>
      <c r="AC39" s="167">
        <f>'Quadro 1'!X39</f>
        <v>0</v>
      </c>
      <c r="AD39" s="167">
        <f>'Quadro 1'!Y39</f>
        <v>0</v>
      </c>
      <c r="AE39" s="167">
        <f>'Quadro 1'!Z39</f>
        <v>0</v>
      </c>
    </row>
    <row r="40" spans="1:31" s="58" customFormat="1" ht="24.95" customHeight="1" x14ac:dyDescent="0.2">
      <c r="A40" s="312" t="s">
        <v>69</v>
      </c>
      <c r="B40" s="306"/>
      <c r="C40" s="307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255"/>
      <c r="Q40" s="299"/>
      <c r="R40" s="255"/>
      <c r="S40" s="299"/>
      <c r="T40" s="255"/>
      <c r="U40" s="299"/>
      <c r="V40" s="255"/>
      <c r="W40" s="299"/>
      <c r="X40" s="255"/>
      <c r="Y40" s="299"/>
      <c r="Z40" s="178">
        <f t="shared" si="2"/>
        <v>0</v>
      </c>
      <c r="AA40" s="178">
        <f t="shared" si="2"/>
        <v>0</v>
      </c>
      <c r="AB40" s="178">
        <f t="shared" si="1"/>
        <v>0</v>
      </c>
      <c r="AC40" s="167">
        <f>'Quadro 1'!X40</f>
        <v>0</v>
      </c>
      <c r="AD40" s="167">
        <f>'Quadro 1'!Y40</f>
        <v>0</v>
      </c>
      <c r="AE40" s="167">
        <f>'Quadro 1'!Z40</f>
        <v>0</v>
      </c>
    </row>
    <row r="41" spans="1:31" s="58" customFormat="1" ht="24.95" customHeight="1" x14ac:dyDescent="0.2">
      <c r="A41" s="312" t="s">
        <v>70</v>
      </c>
      <c r="B41" s="306"/>
      <c r="C41" s="307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255"/>
      <c r="Q41" s="299"/>
      <c r="R41" s="255"/>
      <c r="S41" s="299"/>
      <c r="T41" s="255"/>
      <c r="U41" s="299"/>
      <c r="V41" s="255"/>
      <c r="W41" s="299"/>
      <c r="X41" s="255"/>
      <c r="Y41" s="299"/>
      <c r="Z41" s="178">
        <f t="shared" si="2"/>
        <v>0</v>
      </c>
      <c r="AA41" s="178">
        <f t="shared" si="2"/>
        <v>0</v>
      </c>
      <c r="AB41" s="178">
        <f t="shared" si="1"/>
        <v>0</v>
      </c>
      <c r="AC41" s="167">
        <f>'Quadro 1'!X41</f>
        <v>0</v>
      </c>
      <c r="AD41" s="167">
        <f>'Quadro 1'!Y41</f>
        <v>0</v>
      </c>
      <c r="AE41" s="167">
        <f>'Quadro 1'!Z41</f>
        <v>0</v>
      </c>
    </row>
    <row r="42" spans="1:31" s="58" customFormat="1" ht="24.95" customHeight="1" x14ac:dyDescent="0.2">
      <c r="A42" s="312" t="s">
        <v>71</v>
      </c>
      <c r="B42" s="306"/>
      <c r="C42" s="307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255"/>
      <c r="Q42" s="299"/>
      <c r="R42" s="255"/>
      <c r="S42" s="299"/>
      <c r="T42" s="255"/>
      <c r="U42" s="299"/>
      <c r="V42" s="255"/>
      <c r="W42" s="299"/>
      <c r="X42" s="255"/>
      <c r="Y42" s="299"/>
      <c r="Z42" s="178">
        <f t="shared" si="2"/>
        <v>0</v>
      </c>
      <c r="AA42" s="178">
        <f t="shared" si="2"/>
        <v>0</v>
      </c>
      <c r="AB42" s="178">
        <f t="shared" si="1"/>
        <v>0</v>
      </c>
      <c r="AC42" s="167">
        <f>'Quadro 1'!X42</f>
        <v>0</v>
      </c>
      <c r="AD42" s="167">
        <f>'Quadro 1'!Y42</f>
        <v>0</v>
      </c>
      <c r="AE42" s="167">
        <f>'Quadro 1'!Z42</f>
        <v>0</v>
      </c>
    </row>
    <row r="43" spans="1:31" s="58" customFormat="1" ht="24.95" customHeight="1" x14ac:dyDescent="0.2">
      <c r="A43" s="312" t="s">
        <v>72</v>
      </c>
      <c r="B43" s="306"/>
      <c r="C43" s="307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255"/>
      <c r="Q43" s="299"/>
      <c r="R43" s="255"/>
      <c r="S43" s="299"/>
      <c r="T43" s="255"/>
      <c r="U43" s="299"/>
      <c r="V43" s="255"/>
      <c r="W43" s="299"/>
      <c r="X43" s="255"/>
      <c r="Y43" s="299"/>
      <c r="Z43" s="178">
        <f t="shared" si="2"/>
        <v>0</v>
      </c>
      <c r="AA43" s="178">
        <f t="shared" si="2"/>
        <v>0</v>
      </c>
      <c r="AB43" s="178">
        <f t="shared" si="1"/>
        <v>0</v>
      </c>
      <c r="AC43" s="167">
        <f>'Quadro 1'!X43</f>
        <v>0</v>
      </c>
      <c r="AD43" s="167">
        <f>'Quadro 1'!Y43</f>
        <v>0</v>
      </c>
      <c r="AE43" s="167">
        <f>'Quadro 1'!Z43</f>
        <v>0</v>
      </c>
    </row>
    <row r="44" spans="1:31" s="58" customFormat="1" ht="24.95" customHeight="1" x14ac:dyDescent="0.2">
      <c r="A44" s="312" t="s">
        <v>73</v>
      </c>
      <c r="B44" s="306"/>
      <c r="C44" s="307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255"/>
      <c r="Q44" s="299"/>
      <c r="R44" s="255"/>
      <c r="S44" s="299"/>
      <c r="T44" s="255"/>
      <c r="U44" s="299"/>
      <c r="V44" s="255"/>
      <c r="W44" s="299"/>
      <c r="X44" s="255"/>
      <c r="Y44" s="299"/>
      <c r="Z44" s="178">
        <f t="shared" si="2"/>
        <v>0</v>
      </c>
      <c r="AA44" s="178">
        <f t="shared" si="2"/>
        <v>0</v>
      </c>
      <c r="AB44" s="178">
        <f t="shared" si="1"/>
        <v>0</v>
      </c>
      <c r="AC44" s="167">
        <f>'Quadro 1'!X44</f>
        <v>0</v>
      </c>
      <c r="AD44" s="167">
        <f>'Quadro 1'!Y44</f>
        <v>0</v>
      </c>
      <c r="AE44" s="167">
        <f>'Quadro 1'!Z44</f>
        <v>0</v>
      </c>
    </row>
    <row r="45" spans="1:31" s="58" customFormat="1" ht="24.95" customHeight="1" x14ac:dyDescent="0.2">
      <c r="A45" s="312" t="s">
        <v>418</v>
      </c>
      <c r="B45" s="306"/>
      <c r="C45" s="307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255"/>
      <c r="Q45" s="299"/>
      <c r="R45" s="255"/>
      <c r="S45" s="299"/>
      <c r="T45" s="255"/>
      <c r="U45" s="299"/>
      <c r="V45" s="255"/>
      <c r="W45" s="299"/>
      <c r="X45" s="255"/>
      <c r="Y45" s="299"/>
      <c r="Z45" s="178">
        <f t="shared" si="2"/>
        <v>0</v>
      </c>
      <c r="AA45" s="178">
        <f t="shared" si="2"/>
        <v>0</v>
      </c>
      <c r="AB45" s="178">
        <f t="shared" si="1"/>
        <v>0</v>
      </c>
      <c r="AC45" s="167">
        <f>'Quadro 1'!X45</f>
        <v>0</v>
      </c>
      <c r="AD45" s="167">
        <f>'Quadro 1'!Y45</f>
        <v>0</v>
      </c>
      <c r="AE45" s="167">
        <f>'Quadro 1'!Z45</f>
        <v>0</v>
      </c>
    </row>
    <row r="46" spans="1:31" s="58" customFormat="1" ht="24.95" customHeight="1" x14ac:dyDescent="0.2">
      <c r="A46" s="312" t="s">
        <v>74</v>
      </c>
      <c r="B46" s="306"/>
      <c r="C46" s="307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255"/>
      <c r="Q46" s="299"/>
      <c r="R46" s="255"/>
      <c r="S46" s="299"/>
      <c r="T46" s="255"/>
      <c r="U46" s="299"/>
      <c r="V46" s="255"/>
      <c r="W46" s="299"/>
      <c r="X46" s="255"/>
      <c r="Y46" s="299"/>
      <c r="Z46" s="178">
        <f t="shared" si="2"/>
        <v>0</v>
      </c>
      <c r="AA46" s="178">
        <f t="shared" si="2"/>
        <v>0</v>
      </c>
      <c r="AB46" s="178">
        <f t="shared" si="1"/>
        <v>0</v>
      </c>
      <c r="AC46" s="167">
        <f>'Quadro 1'!X46</f>
        <v>0</v>
      </c>
      <c r="AD46" s="167">
        <f>'Quadro 1'!Y46</f>
        <v>0</v>
      </c>
      <c r="AE46" s="167">
        <f>'Quadro 1'!Z46</f>
        <v>0</v>
      </c>
    </row>
    <row r="47" spans="1:31" s="58" customFormat="1" ht="24.95" customHeight="1" x14ac:dyDescent="0.2">
      <c r="A47" s="312" t="s">
        <v>75</v>
      </c>
      <c r="B47" s="306"/>
      <c r="C47" s="307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254"/>
      <c r="Q47" s="300"/>
      <c r="R47" s="254"/>
      <c r="S47" s="300"/>
      <c r="T47" s="254"/>
      <c r="U47" s="300"/>
      <c r="V47" s="254"/>
      <c r="W47" s="300"/>
      <c r="X47" s="254"/>
      <c r="Y47" s="300"/>
      <c r="Z47" s="178">
        <f t="shared" si="2"/>
        <v>0</v>
      </c>
      <c r="AA47" s="177">
        <f t="shared" si="2"/>
        <v>0</v>
      </c>
      <c r="AB47" s="177">
        <f t="shared" si="1"/>
        <v>0</v>
      </c>
      <c r="AC47" s="167">
        <f>'Quadro 1'!X47</f>
        <v>0</v>
      </c>
      <c r="AD47" s="167">
        <f>'Quadro 1'!Y47</f>
        <v>0</v>
      </c>
      <c r="AE47" s="167">
        <f>'Quadro 1'!Z47</f>
        <v>0</v>
      </c>
    </row>
    <row r="48" spans="1:31" s="58" customFormat="1" ht="15" customHeight="1" x14ac:dyDescent="0.2">
      <c r="A48" s="57" t="s">
        <v>76</v>
      </c>
      <c r="B48" s="179">
        <f t="shared" ref="B48:AA48" si="3">SUM(B4:B47)</f>
        <v>0</v>
      </c>
      <c r="C48" s="179">
        <f t="shared" si="3"/>
        <v>0</v>
      </c>
      <c r="D48" s="179">
        <f t="shared" si="3"/>
        <v>0</v>
      </c>
      <c r="E48" s="179">
        <f t="shared" si="3"/>
        <v>0</v>
      </c>
      <c r="F48" s="179">
        <f t="shared" si="3"/>
        <v>5</v>
      </c>
      <c r="G48" s="179">
        <f t="shared" si="3"/>
        <v>2</v>
      </c>
      <c r="H48" s="179">
        <f t="shared" si="3"/>
        <v>3</v>
      </c>
      <c r="I48" s="179">
        <f t="shared" si="3"/>
        <v>2</v>
      </c>
      <c r="J48" s="179">
        <f t="shared" si="3"/>
        <v>13</v>
      </c>
      <c r="K48" s="179">
        <f t="shared" si="3"/>
        <v>8</v>
      </c>
      <c r="L48" s="179">
        <f t="shared" si="3"/>
        <v>9</v>
      </c>
      <c r="M48" s="179">
        <f t="shared" si="3"/>
        <v>11</v>
      </c>
      <c r="N48" s="179">
        <f t="shared" si="3"/>
        <v>10</v>
      </c>
      <c r="O48" s="179">
        <f t="shared" si="3"/>
        <v>9</v>
      </c>
      <c r="P48" s="179">
        <f t="shared" si="3"/>
        <v>13</v>
      </c>
      <c r="Q48" s="179">
        <f t="shared" si="3"/>
        <v>17</v>
      </c>
      <c r="R48" s="179">
        <f t="shared" si="3"/>
        <v>10</v>
      </c>
      <c r="S48" s="179">
        <f t="shared" si="3"/>
        <v>26</v>
      </c>
      <c r="T48" s="179">
        <f t="shared" si="3"/>
        <v>15</v>
      </c>
      <c r="U48" s="179">
        <f t="shared" si="3"/>
        <v>15</v>
      </c>
      <c r="V48" s="179">
        <f t="shared" si="3"/>
        <v>6</v>
      </c>
      <c r="W48" s="179">
        <f t="shared" si="3"/>
        <v>5</v>
      </c>
      <c r="X48" s="179">
        <f t="shared" si="3"/>
        <v>0</v>
      </c>
      <c r="Y48" s="179">
        <f t="shared" si="3"/>
        <v>0</v>
      </c>
      <c r="Z48" s="179">
        <f t="shared" si="3"/>
        <v>84</v>
      </c>
      <c r="AA48" s="179">
        <f t="shared" si="3"/>
        <v>95</v>
      </c>
      <c r="AB48" s="179">
        <f>Z48+AA48</f>
        <v>179</v>
      </c>
    </row>
    <row r="49" spans="1:31" s="46" customFormat="1" ht="9.9499999999999993" customHeight="1" x14ac:dyDescent="0.15">
      <c r="A49" s="444"/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  <c r="Z49" s="59">
        <f>'Quadro 1'!X48</f>
        <v>84</v>
      </c>
      <c r="AA49" s="59">
        <f>'Quadro 1'!Y48</f>
        <v>95</v>
      </c>
      <c r="AB49" s="59">
        <f>'Quadro 1'!Z48</f>
        <v>179</v>
      </c>
    </row>
    <row r="50" spans="1:31" s="46" customFormat="1" ht="21.75" customHeight="1" x14ac:dyDescent="0.15">
      <c r="A50" s="452" t="s">
        <v>77</v>
      </c>
      <c r="B50" s="452" t="s">
        <v>84</v>
      </c>
      <c r="C50" s="452"/>
      <c r="D50" s="452" t="s">
        <v>85</v>
      </c>
      <c r="E50" s="452"/>
      <c r="F50" s="452" t="s">
        <v>86</v>
      </c>
      <c r="G50" s="452"/>
      <c r="H50" s="452" t="s">
        <v>87</v>
      </c>
      <c r="I50" s="452"/>
      <c r="J50" s="452" t="s">
        <v>88</v>
      </c>
      <c r="K50" s="452"/>
      <c r="L50" s="452" t="s">
        <v>89</v>
      </c>
      <c r="M50" s="452"/>
      <c r="N50" s="452" t="s">
        <v>90</v>
      </c>
      <c r="O50" s="452"/>
      <c r="P50" s="452" t="s">
        <v>91</v>
      </c>
      <c r="Q50" s="452"/>
      <c r="R50" s="452" t="s">
        <v>92</v>
      </c>
      <c r="S50" s="452"/>
      <c r="T50" s="452" t="s">
        <v>93</v>
      </c>
      <c r="U50" s="452"/>
      <c r="V50" s="452" t="s">
        <v>94</v>
      </c>
      <c r="W50" s="452"/>
      <c r="X50" s="452" t="s">
        <v>95</v>
      </c>
      <c r="Y50" s="452"/>
      <c r="Z50" s="452" t="s">
        <v>40</v>
      </c>
      <c r="AA50" s="452"/>
      <c r="AB50" s="452" t="s">
        <v>40</v>
      </c>
    </row>
    <row r="51" spans="1:31" s="46" customFormat="1" ht="15" customHeight="1" x14ac:dyDescent="0.15">
      <c r="A51" s="452"/>
      <c r="B51" s="57" t="s">
        <v>41</v>
      </c>
      <c r="C51" s="57" t="s">
        <v>42</v>
      </c>
      <c r="D51" s="57" t="s">
        <v>41</v>
      </c>
      <c r="E51" s="57" t="s">
        <v>42</v>
      </c>
      <c r="F51" s="57" t="s">
        <v>41</v>
      </c>
      <c r="G51" s="57" t="s">
        <v>42</v>
      </c>
      <c r="H51" s="57" t="s">
        <v>41</v>
      </c>
      <c r="I51" s="57" t="s">
        <v>42</v>
      </c>
      <c r="J51" s="57" t="s">
        <v>41</v>
      </c>
      <c r="K51" s="57" t="s">
        <v>42</v>
      </c>
      <c r="L51" s="57" t="s">
        <v>41</v>
      </c>
      <c r="M51" s="57" t="s">
        <v>42</v>
      </c>
      <c r="N51" s="57" t="s">
        <v>41</v>
      </c>
      <c r="O51" s="57" t="s">
        <v>42</v>
      </c>
      <c r="P51" s="57" t="s">
        <v>41</v>
      </c>
      <c r="Q51" s="57" t="s">
        <v>42</v>
      </c>
      <c r="R51" s="57" t="s">
        <v>41</v>
      </c>
      <c r="S51" s="57" t="s">
        <v>42</v>
      </c>
      <c r="T51" s="57" t="s">
        <v>41</v>
      </c>
      <c r="U51" s="57" t="s">
        <v>42</v>
      </c>
      <c r="V51" s="57" t="s">
        <v>41</v>
      </c>
      <c r="W51" s="57" t="s">
        <v>42</v>
      </c>
      <c r="X51" s="57" t="s">
        <v>41</v>
      </c>
      <c r="Y51" s="57" t="s">
        <v>42</v>
      </c>
      <c r="Z51" s="57" t="s">
        <v>41</v>
      </c>
      <c r="AA51" s="57" t="s">
        <v>42</v>
      </c>
      <c r="AB51" s="452"/>
    </row>
    <row r="52" spans="1:31" s="58" customFormat="1" ht="24.95" customHeight="1" x14ac:dyDescent="0.2">
      <c r="A52" s="170" t="s">
        <v>78</v>
      </c>
      <c r="B52" s="253"/>
      <c r="C52" s="298"/>
      <c r="D52" s="253"/>
      <c r="E52" s="298"/>
      <c r="F52" s="253"/>
      <c r="G52" s="298"/>
      <c r="H52" s="253"/>
      <c r="I52" s="298"/>
      <c r="J52" s="253"/>
      <c r="K52" s="298"/>
      <c r="L52" s="253"/>
      <c r="M52" s="298"/>
      <c r="N52" s="253"/>
      <c r="O52" s="298"/>
      <c r="P52" s="253"/>
      <c r="Q52" s="298"/>
      <c r="R52" s="253"/>
      <c r="S52" s="298"/>
      <c r="T52" s="253"/>
      <c r="U52" s="298"/>
      <c r="V52" s="253"/>
      <c r="W52" s="298"/>
      <c r="X52" s="253"/>
      <c r="Y52" s="298"/>
      <c r="Z52" s="176">
        <f>B52+D52+F52+H52+J52+L52+N52+P52+R52+T52+V52+X52</f>
        <v>0</v>
      </c>
      <c r="AA52" s="176">
        <f>C52+E52+G52+I52+K52+M52+O52+Q52+S52+U52+W52+Y52</f>
        <v>0</v>
      </c>
      <c r="AB52" s="176">
        <f>SUM(B52:Y52)</f>
        <v>0</v>
      </c>
      <c r="AC52" s="167">
        <f>'Quadro 1'!B51</f>
        <v>0</v>
      </c>
      <c r="AD52" s="167">
        <f>'Quadro 1'!C51</f>
        <v>0</v>
      </c>
      <c r="AE52" s="167">
        <f>'Quadro 1'!D51</f>
        <v>0</v>
      </c>
    </row>
    <row r="53" spans="1:31" s="58" customFormat="1" ht="24.95" customHeight="1" x14ac:dyDescent="0.2">
      <c r="A53" s="170" t="s">
        <v>79</v>
      </c>
      <c r="B53" s="254"/>
      <c r="C53" s="300"/>
      <c r="D53" s="254"/>
      <c r="E53" s="300"/>
      <c r="F53" s="254"/>
      <c r="G53" s="300"/>
      <c r="H53" s="254"/>
      <c r="I53" s="300"/>
      <c r="J53" s="254"/>
      <c r="K53" s="300"/>
      <c r="L53" s="254"/>
      <c r="M53" s="300"/>
      <c r="N53" s="254"/>
      <c r="O53" s="300"/>
      <c r="P53" s="254"/>
      <c r="Q53" s="300"/>
      <c r="R53" s="254"/>
      <c r="S53" s="300"/>
      <c r="T53" s="254"/>
      <c r="U53" s="300"/>
      <c r="V53" s="254"/>
      <c r="W53" s="300"/>
      <c r="X53" s="254"/>
      <c r="Y53" s="300"/>
      <c r="Z53" s="177">
        <f>B53+D53+F53+H53+J53+L53+N53+P53+R53+T53+V53+X53</f>
        <v>0</v>
      </c>
      <c r="AA53" s="177">
        <f>C53+E53+G53+I53+K53+M53+O53+Q53+S53+U53+W53+Y53</f>
        <v>0</v>
      </c>
      <c r="AB53" s="177">
        <f>SUM(B53:Y53)</f>
        <v>0</v>
      </c>
      <c r="AC53" s="167">
        <f>'Quadro 1'!B52</f>
        <v>0</v>
      </c>
      <c r="AD53" s="167">
        <f>'Quadro 1'!C52</f>
        <v>0</v>
      </c>
      <c r="AE53" s="167">
        <f>'Quadro 1'!D52</f>
        <v>0</v>
      </c>
    </row>
    <row r="54" spans="1:31" s="58" customFormat="1" ht="15" customHeight="1" x14ac:dyDescent="0.2">
      <c r="A54" s="57" t="s">
        <v>76</v>
      </c>
      <c r="B54" s="179">
        <f>SUM(B52:B53)</f>
        <v>0</v>
      </c>
      <c r="C54" s="179">
        <f>SUM(C52:C53)</f>
        <v>0</v>
      </c>
      <c r="D54" s="179">
        <f t="shared" ref="D54:Y54" si="4">SUM(D52:D53)</f>
        <v>0</v>
      </c>
      <c r="E54" s="179">
        <f t="shared" si="4"/>
        <v>0</v>
      </c>
      <c r="F54" s="179">
        <f t="shared" si="4"/>
        <v>0</v>
      </c>
      <c r="G54" s="179">
        <f t="shared" si="4"/>
        <v>0</v>
      </c>
      <c r="H54" s="179">
        <f t="shared" si="4"/>
        <v>0</v>
      </c>
      <c r="I54" s="179">
        <f t="shared" si="4"/>
        <v>0</v>
      </c>
      <c r="J54" s="179">
        <f t="shared" si="4"/>
        <v>0</v>
      </c>
      <c r="K54" s="179">
        <f t="shared" si="4"/>
        <v>0</v>
      </c>
      <c r="L54" s="179">
        <f t="shared" si="4"/>
        <v>0</v>
      </c>
      <c r="M54" s="179">
        <f t="shared" si="4"/>
        <v>0</v>
      </c>
      <c r="N54" s="179">
        <f t="shared" si="4"/>
        <v>0</v>
      </c>
      <c r="O54" s="179">
        <f t="shared" si="4"/>
        <v>0</v>
      </c>
      <c r="P54" s="179">
        <f t="shared" si="4"/>
        <v>0</v>
      </c>
      <c r="Q54" s="179">
        <f t="shared" si="4"/>
        <v>0</v>
      </c>
      <c r="R54" s="179">
        <f t="shared" si="4"/>
        <v>0</v>
      </c>
      <c r="S54" s="179">
        <f t="shared" si="4"/>
        <v>0</v>
      </c>
      <c r="T54" s="179">
        <f t="shared" si="4"/>
        <v>0</v>
      </c>
      <c r="U54" s="179">
        <f t="shared" si="4"/>
        <v>0</v>
      </c>
      <c r="V54" s="179">
        <f t="shared" si="4"/>
        <v>0</v>
      </c>
      <c r="W54" s="179">
        <f t="shared" si="4"/>
        <v>0</v>
      </c>
      <c r="X54" s="179">
        <f t="shared" si="4"/>
        <v>0</v>
      </c>
      <c r="Y54" s="179">
        <f t="shared" si="4"/>
        <v>0</v>
      </c>
      <c r="Z54" s="179">
        <f>SUM(Z52:Z53)</f>
        <v>0</v>
      </c>
      <c r="AA54" s="179">
        <f>SUM(AA52:AA53)</f>
        <v>0</v>
      </c>
      <c r="AB54" s="179">
        <f>Z54+AA54</f>
        <v>0</v>
      </c>
    </row>
    <row r="55" spans="1:31" s="46" customFormat="1" ht="9.9499999999999993" customHeight="1" x14ac:dyDescent="0.15">
      <c r="Z55" s="60">
        <f>'Quadro 1'!B53</f>
        <v>0</v>
      </c>
      <c r="AA55" s="60">
        <f>'Quadro 1'!C53</f>
        <v>0</v>
      </c>
      <c r="AB55" s="60">
        <f>'Quadro 1'!D53</f>
        <v>0</v>
      </c>
    </row>
    <row r="56" spans="1:31" s="51" customFormat="1" ht="13.35" customHeight="1" x14ac:dyDescent="0.3">
      <c r="A56" s="50" t="s">
        <v>80</v>
      </c>
    </row>
    <row r="57" spans="1:31" s="51" customFormat="1" ht="13.35" customHeight="1" x14ac:dyDescent="0.3">
      <c r="A57" s="313" t="s">
        <v>419</v>
      </c>
    </row>
    <row r="58" spans="1:31" s="51" customFormat="1" ht="13.35" customHeight="1" x14ac:dyDescent="0.3">
      <c r="A58" s="52" t="s">
        <v>503</v>
      </c>
      <c r="B58" s="52"/>
      <c r="C58" s="52"/>
      <c r="D58" s="52"/>
      <c r="E58" s="52"/>
      <c r="F58" s="52"/>
      <c r="G58" s="52"/>
    </row>
    <row r="59" spans="1:31" s="51" customFormat="1" ht="13.35" customHeight="1" x14ac:dyDescent="0.3">
      <c r="A59" s="52" t="s">
        <v>81</v>
      </c>
    </row>
    <row r="60" spans="1:31" s="51" customFormat="1" ht="26.45" customHeight="1" x14ac:dyDescent="0.3">
      <c r="A60" s="443" t="s">
        <v>420</v>
      </c>
      <c r="B60" s="443"/>
      <c r="C60" s="443"/>
      <c r="D60" s="443"/>
      <c r="E60" s="443"/>
      <c r="F60" s="443"/>
      <c r="G60" s="443"/>
      <c r="H60" s="443"/>
      <c r="I60" s="443"/>
      <c r="J60" s="443"/>
      <c r="K60" s="443"/>
      <c r="L60" s="443"/>
      <c r="M60" s="443"/>
    </row>
    <row r="61" spans="1:31" customFormat="1" ht="14.25" customHeight="1" x14ac:dyDescent="0.3">
      <c r="A61" s="135" t="s">
        <v>478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</sheetData>
  <sheetProtection algorithmName="SHA-512" hashValue="uTdeIF9SCHMqd5hXtPn4vQo0Twgzsu8hbPMdzLzmolHOc/wO7NcsFQA4lgd5ysppfTHg6ZTYMx0OOkVALbi29w==" saltValue="j8ls7YhN1tFH+lEhen3ZVA==" spinCount="100000" sheet="1" selectLockedCells="1"/>
  <mergeCells count="34">
    <mergeCell ref="A60:M60"/>
    <mergeCell ref="AB50:AB51"/>
    <mergeCell ref="P50:Q50"/>
    <mergeCell ref="R50:S50"/>
    <mergeCell ref="T50:U50"/>
    <mergeCell ref="V50:W50"/>
    <mergeCell ref="X50:Y50"/>
    <mergeCell ref="Z50:AA50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</mergeCells>
  <phoneticPr fontId="42" type="noConversion"/>
  <conditionalFormatting sqref="Z4">
    <cfRule type="cellIs" dxfId="567" priority="117" stopIfTrue="1" operator="notEqual">
      <formula>$AC$4</formula>
    </cfRule>
  </conditionalFormatting>
  <conditionalFormatting sqref="Z5">
    <cfRule type="cellIs" dxfId="566" priority="116" stopIfTrue="1" operator="notEqual">
      <formula>$AC$5</formula>
    </cfRule>
  </conditionalFormatting>
  <conditionalFormatting sqref="Z6">
    <cfRule type="cellIs" dxfId="565" priority="115" stopIfTrue="1" operator="notEqual">
      <formula>$AC$6</formula>
    </cfRule>
  </conditionalFormatting>
  <conditionalFormatting sqref="Z7">
    <cfRule type="cellIs" dxfId="564" priority="114" stopIfTrue="1" operator="notEqual">
      <formula>$AC$7</formula>
    </cfRule>
  </conditionalFormatting>
  <conditionalFormatting sqref="Z8">
    <cfRule type="cellIs" dxfId="563" priority="113" stopIfTrue="1" operator="notEqual">
      <formula>$AC$8</formula>
    </cfRule>
  </conditionalFormatting>
  <conditionalFormatting sqref="Z9">
    <cfRule type="cellIs" dxfId="562" priority="112" stopIfTrue="1" operator="notEqual">
      <formula>$AC$9</formula>
    </cfRule>
  </conditionalFormatting>
  <conditionalFormatting sqref="Z10">
    <cfRule type="cellIs" dxfId="561" priority="111" stopIfTrue="1" operator="notEqual">
      <formula>$AC$10</formula>
    </cfRule>
  </conditionalFormatting>
  <conditionalFormatting sqref="Z11">
    <cfRule type="cellIs" dxfId="560" priority="110" stopIfTrue="1" operator="notEqual">
      <formula>$AC$11</formula>
    </cfRule>
  </conditionalFormatting>
  <conditionalFormatting sqref="Z12">
    <cfRule type="cellIs" dxfId="559" priority="109" stopIfTrue="1" operator="notEqual">
      <formula>$AC$12</formula>
    </cfRule>
  </conditionalFormatting>
  <conditionalFormatting sqref="Z13">
    <cfRule type="cellIs" dxfId="558" priority="108" stopIfTrue="1" operator="notEqual">
      <formula>$AC$13</formula>
    </cfRule>
  </conditionalFormatting>
  <conditionalFormatting sqref="Z14">
    <cfRule type="cellIs" dxfId="557" priority="107" stopIfTrue="1" operator="notEqual">
      <formula>$AC$14</formula>
    </cfRule>
  </conditionalFormatting>
  <conditionalFormatting sqref="Z15">
    <cfRule type="cellIs" dxfId="556" priority="106" stopIfTrue="1" operator="notEqual">
      <formula>$AC$15</formula>
    </cfRule>
  </conditionalFormatting>
  <conditionalFormatting sqref="Z16">
    <cfRule type="cellIs" dxfId="555" priority="104" stopIfTrue="1" operator="notEqual">
      <formula>$AC$16</formula>
    </cfRule>
  </conditionalFormatting>
  <conditionalFormatting sqref="Z17">
    <cfRule type="cellIs" dxfId="554" priority="103" stopIfTrue="1" operator="notEqual">
      <formula>$AC$17</formula>
    </cfRule>
  </conditionalFormatting>
  <conditionalFormatting sqref="Z18">
    <cfRule type="cellIs" dxfId="553" priority="101" stopIfTrue="1" operator="notEqual">
      <formula>$AC$18</formula>
    </cfRule>
  </conditionalFormatting>
  <conditionalFormatting sqref="Z19">
    <cfRule type="cellIs" dxfId="552" priority="100" stopIfTrue="1" operator="notEqual">
      <formula>$AC$19</formula>
    </cfRule>
  </conditionalFormatting>
  <conditionalFormatting sqref="Z20">
    <cfRule type="cellIs" dxfId="551" priority="99" stopIfTrue="1" operator="notEqual">
      <formula>$AC$20</formula>
    </cfRule>
  </conditionalFormatting>
  <conditionalFormatting sqref="Z21">
    <cfRule type="cellIs" dxfId="550" priority="98" stopIfTrue="1" operator="notEqual">
      <formula>$AC$21</formula>
    </cfRule>
  </conditionalFormatting>
  <conditionalFormatting sqref="Z22">
    <cfRule type="cellIs" dxfId="549" priority="97" stopIfTrue="1" operator="notEqual">
      <formula>$AC$22</formula>
    </cfRule>
  </conditionalFormatting>
  <conditionalFormatting sqref="Z23">
    <cfRule type="cellIs" dxfId="548" priority="95" stopIfTrue="1" operator="notEqual">
      <formula>$AC$23</formula>
    </cfRule>
  </conditionalFormatting>
  <conditionalFormatting sqref="Z24">
    <cfRule type="cellIs" dxfId="547" priority="94" stopIfTrue="1" operator="notEqual">
      <formula>$AC$24</formula>
    </cfRule>
  </conditionalFormatting>
  <conditionalFormatting sqref="Z25">
    <cfRule type="cellIs" dxfId="546" priority="93" stopIfTrue="1" operator="notEqual">
      <formula>$AC$25</formula>
    </cfRule>
  </conditionalFormatting>
  <conditionalFormatting sqref="Z26">
    <cfRule type="cellIs" dxfId="545" priority="92" stopIfTrue="1" operator="notEqual">
      <formula>$AC$26</formula>
    </cfRule>
  </conditionalFormatting>
  <conditionalFormatting sqref="Z27">
    <cfRule type="cellIs" dxfId="544" priority="91" stopIfTrue="1" operator="notEqual">
      <formula>$AC$27</formula>
    </cfRule>
  </conditionalFormatting>
  <conditionalFormatting sqref="Z28">
    <cfRule type="cellIs" dxfId="543" priority="90" stopIfTrue="1" operator="notEqual">
      <formula>$AC$28</formula>
    </cfRule>
  </conditionalFormatting>
  <conditionalFormatting sqref="Z29">
    <cfRule type="cellIs" dxfId="542" priority="89" stopIfTrue="1" operator="notEqual">
      <formula>$AC$29</formula>
    </cfRule>
  </conditionalFormatting>
  <conditionalFormatting sqref="Z30">
    <cfRule type="cellIs" dxfId="541" priority="88" stopIfTrue="1" operator="notEqual">
      <formula>$AC$30</formula>
    </cfRule>
  </conditionalFormatting>
  <conditionalFormatting sqref="Z31">
    <cfRule type="cellIs" dxfId="540" priority="87" stopIfTrue="1" operator="notEqual">
      <formula>$AC$31</formula>
    </cfRule>
  </conditionalFormatting>
  <conditionalFormatting sqref="Z32">
    <cfRule type="cellIs" dxfId="539" priority="86" stopIfTrue="1" operator="notEqual">
      <formula>$AC$32</formula>
    </cfRule>
  </conditionalFormatting>
  <conditionalFormatting sqref="Z33">
    <cfRule type="cellIs" dxfId="538" priority="44" stopIfTrue="1" operator="notEqual">
      <formula>$AC$33</formula>
    </cfRule>
  </conditionalFormatting>
  <conditionalFormatting sqref="Z34">
    <cfRule type="cellIs" dxfId="537" priority="43" stopIfTrue="1" operator="notEqual">
      <formula>$AC$34</formula>
    </cfRule>
  </conditionalFormatting>
  <conditionalFormatting sqref="Z35">
    <cfRule type="cellIs" dxfId="536" priority="42" stopIfTrue="1" operator="notEqual">
      <formula>$AC$35</formula>
    </cfRule>
  </conditionalFormatting>
  <conditionalFormatting sqref="Z36">
    <cfRule type="cellIs" dxfId="535" priority="41" stopIfTrue="1" operator="notEqual">
      <formula>$AC$36</formula>
    </cfRule>
  </conditionalFormatting>
  <conditionalFormatting sqref="Z37">
    <cfRule type="cellIs" dxfId="534" priority="40" stopIfTrue="1" operator="notEqual">
      <formula>$AC$37</formula>
    </cfRule>
  </conditionalFormatting>
  <conditionalFormatting sqref="Z38">
    <cfRule type="cellIs" dxfId="533" priority="39" stopIfTrue="1" operator="notEqual">
      <formula>$AC$38</formula>
    </cfRule>
  </conditionalFormatting>
  <conditionalFormatting sqref="Z39">
    <cfRule type="cellIs" dxfId="532" priority="38" stopIfTrue="1" operator="notEqual">
      <formula>$AC$39</formula>
    </cfRule>
  </conditionalFormatting>
  <conditionalFormatting sqref="Z40">
    <cfRule type="cellIs" dxfId="531" priority="37" stopIfTrue="1" operator="notEqual">
      <formula>$AC$40</formula>
    </cfRule>
  </conditionalFormatting>
  <conditionalFormatting sqref="Z41">
    <cfRule type="cellIs" dxfId="530" priority="36" stopIfTrue="1" operator="notEqual">
      <formula>$AC$41</formula>
    </cfRule>
  </conditionalFormatting>
  <conditionalFormatting sqref="Z42">
    <cfRule type="cellIs" dxfId="529" priority="35" stopIfTrue="1" operator="notEqual">
      <formula>$AC$42</formula>
    </cfRule>
  </conditionalFormatting>
  <conditionalFormatting sqref="Z43">
    <cfRule type="cellIs" dxfId="528" priority="34" stopIfTrue="1" operator="notEqual">
      <formula>$AC$43</formula>
    </cfRule>
  </conditionalFormatting>
  <conditionalFormatting sqref="Z44">
    <cfRule type="cellIs" dxfId="527" priority="33" stopIfTrue="1" operator="notEqual">
      <formula>$AC$44</formula>
    </cfRule>
  </conditionalFormatting>
  <conditionalFormatting sqref="Z45">
    <cfRule type="cellIs" dxfId="526" priority="32" stopIfTrue="1" operator="notEqual">
      <formula>$AC$45</formula>
    </cfRule>
  </conditionalFormatting>
  <conditionalFormatting sqref="Z46">
    <cfRule type="cellIs" dxfId="525" priority="31" stopIfTrue="1" operator="notEqual">
      <formula>$AC$46</formula>
    </cfRule>
  </conditionalFormatting>
  <conditionalFormatting sqref="Z47">
    <cfRule type="cellIs" dxfId="524" priority="30" stopIfTrue="1" operator="notEqual">
      <formula>$AC$47</formula>
    </cfRule>
  </conditionalFormatting>
  <conditionalFormatting sqref="Z48">
    <cfRule type="cellIs" dxfId="523" priority="154" stopIfTrue="1" operator="notEqual">
      <formula>$Z$49</formula>
    </cfRule>
  </conditionalFormatting>
  <conditionalFormatting sqref="Z52">
    <cfRule type="cellIs" dxfId="522" priority="51" stopIfTrue="1" operator="notEqual">
      <formula>$AC$52</formula>
    </cfRule>
  </conditionalFormatting>
  <conditionalFormatting sqref="Z53">
    <cfRule type="cellIs" dxfId="521" priority="48" stopIfTrue="1" operator="notEqual">
      <formula>$AC$53</formula>
    </cfRule>
  </conditionalFormatting>
  <conditionalFormatting sqref="Z54">
    <cfRule type="cellIs" dxfId="520" priority="151" stopIfTrue="1" operator="notEqual">
      <formula>$Z$55</formula>
    </cfRule>
  </conditionalFormatting>
  <conditionalFormatting sqref="AA4">
    <cfRule type="cellIs" dxfId="519" priority="83" stopIfTrue="1" operator="notEqual">
      <formula>$AD$4</formula>
    </cfRule>
  </conditionalFormatting>
  <conditionalFormatting sqref="AA5">
    <cfRule type="cellIs" dxfId="518" priority="82" stopIfTrue="1" operator="notEqual">
      <formula>$AD$5</formula>
    </cfRule>
  </conditionalFormatting>
  <conditionalFormatting sqref="AA6">
    <cfRule type="cellIs" dxfId="517" priority="81" stopIfTrue="1" operator="notEqual">
      <formula>$AD$6</formula>
    </cfRule>
  </conditionalFormatting>
  <conditionalFormatting sqref="AA7">
    <cfRule type="cellIs" dxfId="516" priority="80" stopIfTrue="1" operator="notEqual">
      <formula>$AD$7</formula>
    </cfRule>
  </conditionalFormatting>
  <conditionalFormatting sqref="AA8">
    <cfRule type="cellIs" dxfId="515" priority="79" stopIfTrue="1" operator="notEqual">
      <formula>$AD$8</formula>
    </cfRule>
  </conditionalFormatting>
  <conditionalFormatting sqref="AA9">
    <cfRule type="cellIs" dxfId="514" priority="78" stopIfTrue="1" operator="notEqual">
      <formula>$AD$9</formula>
    </cfRule>
  </conditionalFormatting>
  <conditionalFormatting sqref="AA10">
    <cfRule type="cellIs" dxfId="513" priority="77" stopIfTrue="1" operator="notEqual">
      <formula>$AD$10</formula>
    </cfRule>
  </conditionalFormatting>
  <conditionalFormatting sqref="AA11">
    <cfRule type="cellIs" dxfId="512" priority="76" stopIfTrue="1" operator="notEqual">
      <formula>$AD$11</formula>
    </cfRule>
  </conditionalFormatting>
  <conditionalFormatting sqref="AA12">
    <cfRule type="cellIs" dxfId="511" priority="75" stopIfTrue="1" operator="notEqual">
      <formula>$AD$12</formula>
    </cfRule>
  </conditionalFormatting>
  <conditionalFormatting sqref="AA13">
    <cfRule type="cellIs" dxfId="510" priority="74" stopIfTrue="1" operator="notEqual">
      <formula>$AD$13</formula>
    </cfRule>
  </conditionalFormatting>
  <conditionalFormatting sqref="AA14">
    <cfRule type="cellIs" dxfId="509" priority="73" stopIfTrue="1" operator="notEqual">
      <formula>$AD$14</formula>
    </cfRule>
  </conditionalFormatting>
  <conditionalFormatting sqref="AA15">
    <cfRule type="cellIs" dxfId="508" priority="72" stopIfTrue="1" operator="notEqual">
      <formula>$AD$15</formula>
    </cfRule>
  </conditionalFormatting>
  <conditionalFormatting sqref="AA16">
    <cfRule type="cellIs" dxfId="507" priority="71" stopIfTrue="1" operator="notEqual">
      <formula>$AD$16</formula>
    </cfRule>
  </conditionalFormatting>
  <conditionalFormatting sqref="AA17">
    <cfRule type="cellIs" dxfId="506" priority="70" stopIfTrue="1" operator="notEqual">
      <formula>$AD$17</formula>
    </cfRule>
  </conditionalFormatting>
  <conditionalFormatting sqref="AA18">
    <cfRule type="cellIs" dxfId="505" priority="68" stopIfTrue="1" operator="notEqual">
      <formula>$AD$18</formula>
    </cfRule>
  </conditionalFormatting>
  <conditionalFormatting sqref="AA19">
    <cfRule type="cellIs" dxfId="504" priority="67" stopIfTrue="1" operator="notEqual">
      <formula>$AD$19</formula>
    </cfRule>
  </conditionalFormatting>
  <conditionalFormatting sqref="AA20">
    <cfRule type="cellIs" dxfId="503" priority="66" stopIfTrue="1" operator="notEqual">
      <formula>$AD$20</formula>
    </cfRule>
  </conditionalFormatting>
  <conditionalFormatting sqref="AA21">
    <cfRule type="cellIs" dxfId="502" priority="65" stopIfTrue="1" operator="notEqual">
      <formula>$AD$21</formula>
    </cfRule>
  </conditionalFormatting>
  <conditionalFormatting sqref="AA22">
    <cfRule type="cellIs" dxfId="501" priority="64" stopIfTrue="1" operator="notEqual">
      <formula>$AD$22</formula>
    </cfRule>
  </conditionalFormatting>
  <conditionalFormatting sqref="AA23">
    <cfRule type="cellIs" dxfId="500" priority="63" stopIfTrue="1" operator="notEqual">
      <formula>$AD$23</formula>
    </cfRule>
  </conditionalFormatting>
  <conditionalFormatting sqref="AA24">
    <cfRule type="cellIs" dxfId="499" priority="62" stopIfTrue="1" operator="notEqual">
      <formula>$AD$24</formula>
    </cfRule>
  </conditionalFormatting>
  <conditionalFormatting sqref="AA25">
    <cfRule type="cellIs" dxfId="498" priority="61" stopIfTrue="1" operator="notEqual">
      <formula>$AD$25</formula>
    </cfRule>
  </conditionalFormatting>
  <conditionalFormatting sqref="AA26">
    <cfRule type="cellIs" dxfId="497" priority="60" stopIfTrue="1" operator="notEqual">
      <formula>$AD$26</formula>
    </cfRule>
  </conditionalFormatting>
  <conditionalFormatting sqref="AA27">
    <cfRule type="cellIs" dxfId="496" priority="59" stopIfTrue="1" operator="notEqual">
      <formula>$AD$27</formula>
    </cfRule>
  </conditionalFormatting>
  <conditionalFormatting sqref="AA28">
    <cfRule type="cellIs" dxfId="495" priority="58" stopIfTrue="1" operator="notEqual">
      <formula>$AD$28</formula>
    </cfRule>
  </conditionalFormatting>
  <conditionalFormatting sqref="AA29">
    <cfRule type="cellIs" dxfId="494" priority="57" stopIfTrue="1" operator="notEqual">
      <formula>$AD$29</formula>
    </cfRule>
  </conditionalFormatting>
  <conditionalFormatting sqref="AA30">
    <cfRule type="cellIs" dxfId="493" priority="56" stopIfTrue="1" operator="notEqual">
      <formula>$AD$30</formula>
    </cfRule>
  </conditionalFormatting>
  <conditionalFormatting sqref="AA31">
    <cfRule type="cellIs" dxfId="492" priority="55" stopIfTrue="1" operator="notEqual">
      <formula>$AD$31</formula>
    </cfRule>
  </conditionalFormatting>
  <conditionalFormatting sqref="AA32">
    <cfRule type="cellIs" dxfId="491" priority="54" stopIfTrue="1" operator="notEqual">
      <formula>$AD$32</formula>
    </cfRule>
  </conditionalFormatting>
  <conditionalFormatting sqref="AA33">
    <cfRule type="cellIs" dxfId="490" priority="29" stopIfTrue="1" operator="notEqual">
      <formula>$AD$33</formula>
    </cfRule>
  </conditionalFormatting>
  <conditionalFormatting sqref="AA34">
    <cfRule type="cellIs" dxfId="489" priority="28" stopIfTrue="1" operator="notEqual">
      <formula>$AD$34</formula>
    </cfRule>
  </conditionalFormatting>
  <conditionalFormatting sqref="AA35">
    <cfRule type="cellIs" dxfId="488" priority="27" stopIfTrue="1" operator="notEqual">
      <formula>$AD$35</formula>
    </cfRule>
  </conditionalFormatting>
  <conditionalFormatting sqref="AA36">
    <cfRule type="cellIs" dxfId="487" priority="26" stopIfTrue="1" operator="notEqual">
      <formula>$AD$36</formula>
    </cfRule>
  </conditionalFormatting>
  <conditionalFormatting sqref="AA37">
    <cfRule type="cellIs" dxfId="486" priority="25" stopIfTrue="1" operator="notEqual">
      <formula>$AD$37</formula>
    </cfRule>
  </conditionalFormatting>
  <conditionalFormatting sqref="AA38">
    <cfRule type="cellIs" dxfId="485" priority="24" stopIfTrue="1" operator="notEqual">
      <formula>$AD$38</formula>
    </cfRule>
  </conditionalFormatting>
  <conditionalFormatting sqref="AA39">
    <cfRule type="cellIs" dxfId="484" priority="23" stopIfTrue="1" operator="notEqual">
      <formula>$AD$39</formula>
    </cfRule>
  </conditionalFormatting>
  <conditionalFormatting sqref="AA40">
    <cfRule type="cellIs" dxfId="483" priority="22" stopIfTrue="1" operator="notEqual">
      <formula>$AD$40</formula>
    </cfRule>
  </conditionalFormatting>
  <conditionalFormatting sqref="AA41">
    <cfRule type="cellIs" dxfId="482" priority="21" stopIfTrue="1" operator="notEqual">
      <formula>$AD$41</formula>
    </cfRule>
  </conditionalFormatting>
  <conditionalFormatting sqref="AA42">
    <cfRule type="cellIs" dxfId="481" priority="20" stopIfTrue="1" operator="notEqual">
      <formula>$AD$42</formula>
    </cfRule>
  </conditionalFormatting>
  <conditionalFormatting sqref="AA43">
    <cfRule type="cellIs" dxfId="480" priority="19" stopIfTrue="1" operator="notEqual">
      <formula>$AD$43</formula>
    </cfRule>
  </conditionalFormatting>
  <conditionalFormatting sqref="AA44">
    <cfRule type="cellIs" dxfId="479" priority="18" stopIfTrue="1" operator="notEqual">
      <formula>$AD$44</formula>
    </cfRule>
  </conditionalFormatting>
  <conditionalFormatting sqref="AA45">
    <cfRule type="cellIs" dxfId="478" priority="17" stopIfTrue="1" operator="notEqual">
      <formula>$AD$45</formula>
    </cfRule>
  </conditionalFormatting>
  <conditionalFormatting sqref="AA46">
    <cfRule type="cellIs" dxfId="477" priority="16" stopIfTrue="1" operator="notEqual">
      <formula>$AD$46</formula>
    </cfRule>
  </conditionalFormatting>
  <conditionalFormatting sqref="AA47">
    <cfRule type="cellIs" dxfId="476" priority="15" stopIfTrue="1" operator="notEqual">
      <formula>$AD$47</formula>
    </cfRule>
  </conditionalFormatting>
  <conditionalFormatting sqref="AA48">
    <cfRule type="cellIs" dxfId="475" priority="153" stopIfTrue="1" operator="notEqual">
      <formula>$AA$49</formula>
    </cfRule>
  </conditionalFormatting>
  <conditionalFormatting sqref="AA52">
    <cfRule type="cellIs" dxfId="474" priority="50" stopIfTrue="1" operator="notEqual">
      <formula>$AD$52</formula>
    </cfRule>
  </conditionalFormatting>
  <conditionalFormatting sqref="AA53">
    <cfRule type="cellIs" dxfId="473" priority="47" stopIfTrue="1" operator="notEqual">
      <formula>$AD$53</formula>
    </cfRule>
  </conditionalFormatting>
  <conditionalFormatting sqref="AA54">
    <cfRule type="cellIs" dxfId="472" priority="150" stopIfTrue="1" operator="notEqual">
      <formula>$AA$55</formula>
    </cfRule>
  </conditionalFormatting>
  <conditionalFormatting sqref="AB4">
    <cfRule type="cellIs" dxfId="471" priority="148" stopIfTrue="1" operator="notEqual">
      <formula>$AE$4</formula>
    </cfRule>
  </conditionalFormatting>
  <conditionalFormatting sqref="AB5">
    <cfRule type="cellIs" dxfId="470" priority="147" stopIfTrue="1" operator="notEqual">
      <formula>$AE$5</formula>
    </cfRule>
  </conditionalFormatting>
  <conditionalFormatting sqref="AB6">
    <cfRule type="cellIs" dxfId="469" priority="146" stopIfTrue="1" operator="notEqual">
      <formula>$AE$6</formula>
    </cfRule>
  </conditionalFormatting>
  <conditionalFormatting sqref="AB7">
    <cfRule type="cellIs" dxfId="468" priority="145" stopIfTrue="1" operator="notEqual">
      <formula>$AE$7</formula>
    </cfRule>
  </conditionalFormatting>
  <conditionalFormatting sqref="AB8">
    <cfRule type="cellIs" dxfId="467" priority="144" stopIfTrue="1" operator="notEqual">
      <formula>$AE$8</formula>
    </cfRule>
  </conditionalFormatting>
  <conditionalFormatting sqref="AB9">
    <cfRule type="cellIs" dxfId="466" priority="143" stopIfTrue="1" operator="notEqual">
      <formula>$AE$9</formula>
    </cfRule>
  </conditionalFormatting>
  <conditionalFormatting sqref="AB10">
    <cfRule type="cellIs" dxfId="465" priority="142" stopIfTrue="1" operator="notEqual">
      <formula>$AE$10</formula>
    </cfRule>
  </conditionalFormatting>
  <conditionalFormatting sqref="AB11">
    <cfRule type="cellIs" dxfId="464" priority="141" stopIfTrue="1" operator="notEqual">
      <formula>$AE$11</formula>
    </cfRule>
  </conditionalFormatting>
  <conditionalFormatting sqref="AB12">
    <cfRule type="cellIs" dxfId="463" priority="140" stopIfTrue="1" operator="notEqual">
      <formula>$AE$12</formula>
    </cfRule>
  </conditionalFormatting>
  <conditionalFormatting sqref="AB13">
    <cfRule type="cellIs" dxfId="462" priority="139" stopIfTrue="1" operator="notEqual">
      <formula>$AE$13</formula>
    </cfRule>
  </conditionalFormatting>
  <conditionalFormatting sqref="AB14">
    <cfRule type="cellIs" dxfId="461" priority="138" stopIfTrue="1" operator="notEqual">
      <formula>$AE$14</formula>
    </cfRule>
  </conditionalFormatting>
  <conditionalFormatting sqref="AB15">
    <cfRule type="cellIs" dxfId="460" priority="137" stopIfTrue="1" operator="notEqual">
      <formula>$AE$15</formula>
    </cfRule>
  </conditionalFormatting>
  <conditionalFormatting sqref="AB16">
    <cfRule type="cellIs" dxfId="459" priority="136" stopIfTrue="1" operator="notEqual">
      <formula>$AE$16</formula>
    </cfRule>
  </conditionalFormatting>
  <conditionalFormatting sqref="AB17">
    <cfRule type="cellIs" dxfId="458" priority="135" stopIfTrue="1" operator="notEqual">
      <formula>$AE$17</formula>
    </cfRule>
  </conditionalFormatting>
  <conditionalFormatting sqref="AB18">
    <cfRule type="cellIs" dxfId="457" priority="133" stopIfTrue="1" operator="notEqual">
      <formula>$AE$18</formula>
    </cfRule>
  </conditionalFormatting>
  <conditionalFormatting sqref="AB19">
    <cfRule type="cellIs" dxfId="456" priority="132" stopIfTrue="1" operator="notEqual">
      <formula>$AE$19</formula>
    </cfRule>
  </conditionalFormatting>
  <conditionalFormatting sqref="AB20">
    <cfRule type="cellIs" dxfId="455" priority="131" stopIfTrue="1" operator="notEqual">
      <formula>$AE$20</formula>
    </cfRule>
  </conditionalFormatting>
  <conditionalFormatting sqref="AB21">
    <cfRule type="cellIs" dxfId="454" priority="45" stopIfTrue="1" operator="notEqual">
      <formula>$AE$21</formula>
    </cfRule>
  </conditionalFormatting>
  <conditionalFormatting sqref="AB22">
    <cfRule type="cellIs" dxfId="453" priority="130" stopIfTrue="1" operator="notEqual">
      <formula>$AE$22</formula>
    </cfRule>
  </conditionalFormatting>
  <conditionalFormatting sqref="AB23">
    <cfRule type="cellIs" dxfId="452" priority="129" stopIfTrue="1" operator="notEqual">
      <formula>$AE$23</formula>
    </cfRule>
  </conditionalFormatting>
  <conditionalFormatting sqref="AB24">
    <cfRule type="cellIs" dxfId="451" priority="128" stopIfTrue="1" operator="notEqual">
      <formula>$AE$24</formula>
    </cfRule>
  </conditionalFormatting>
  <conditionalFormatting sqref="AB25">
    <cfRule type="cellIs" dxfId="450" priority="127" stopIfTrue="1" operator="notEqual">
      <formula>$AE$25</formula>
    </cfRule>
  </conditionalFormatting>
  <conditionalFormatting sqref="AB26">
    <cfRule type="cellIs" dxfId="449" priority="126" stopIfTrue="1" operator="notEqual">
      <formula>$AE$26</formula>
    </cfRule>
  </conditionalFormatting>
  <conditionalFormatting sqref="AB27">
    <cfRule type="cellIs" dxfId="448" priority="125" stopIfTrue="1" operator="notEqual">
      <formula>$AE$27</formula>
    </cfRule>
  </conditionalFormatting>
  <conditionalFormatting sqref="AB28">
    <cfRule type="cellIs" dxfId="447" priority="124" stopIfTrue="1" operator="notEqual">
      <formula>$AE$28</formula>
    </cfRule>
  </conditionalFormatting>
  <conditionalFormatting sqref="AB29">
    <cfRule type="cellIs" dxfId="446" priority="123" stopIfTrue="1" operator="notEqual">
      <formula>$AE$29</formula>
    </cfRule>
  </conditionalFormatting>
  <conditionalFormatting sqref="AB30">
    <cfRule type="cellIs" dxfId="445" priority="122" stopIfTrue="1" operator="notEqual">
      <formula>$AE$30</formula>
    </cfRule>
  </conditionalFormatting>
  <conditionalFormatting sqref="AB31">
    <cfRule type="cellIs" dxfId="444" priority="121" stopIfTrue="1" operator="notEqual">
      <formula>$AE$31</formula>
    </cfRule>
  </conditionalFormatting>
  <conditionalFormatting sqref="AB32">
    <cfRule type="cellIs" dxfId="443" priority="1" stopIfTrue="1" operator="notEqual">
      <formula>$AE$32</formula>
    </cfRule>
  </conditionalFormatting>
  <conditionalFormatting sqref="AB33">
    <cfRule type="cellIs" dxfId="442" priority="14" stopIfTrue="1" operator="notEqual">
      <formula>$AE$33</formula>
    </cfRule>
  </conditionalFormatting>
  <conditionalFormatting sqref="AB34">
    <cfRule type="cellIs" dxfId="441" priority="13" stopIfTrue="1" operator="notEqual">
      <formula>$AE$34</formula>
    </cfRule>
  </conditionalFormatting>
  <conditionalFormatting sqref="AB35">
    <cfRule type="cellIs" dxfId="440" priority="12" stopIfTrue="1" operator="notEqual">
      <formula>$AE$35</formula>
    </cfRule>
  </conditionalFormatting>
  <conditionalFormatting sqref="AB36">
    <cfRule type="cellIs" dxfId="439" priority="11" stopIfTrue="1" operator="notEqual">
      <formula>$AE$36</formula>
    </cfRule>
  </conditionalFormatting>
  <conditionalFormatting sqref="AB37">
    <cfRule type="cellIs" dxfId="438" priority="10" stopIfTrue="1" operator="notEqual">
      <formula>$AE$37</formula>
    </cfRule>
  </conditionalFormatting>
  <conditionalFormatting sqref="AB38">
    <cfRule type="cellIs" dxfId="437" priority="9" stopIfTrue="1" operator="notEqual">
      <formula>$AE$38</formula>
    </cfRule>
  </conditionalFormatting>
  <conditionalFormatting sqref="AB39">
    <cfRule type="cellIs" dxfId="436" priority="8" stopIfTrue="1" operator="notEqual">
      <formula>$AE$39</formula>
    </cfRule>
  </conditionalFormatting>
  <conditionalFormatting sqref="AB40">
    <cfRule type="cellIs" dxfId="435" priority="7" stopIfTrue="1" operator="notEqual">
      <formula>$AE$40</formula>
    </cfRule>
  </conditionalFormatting>
  <conditionalFormatting sqref="AB41">
    <cfRule type="cellIs" dxfId="434" priority="6" stopIfTrue="1" operator="notEqual">
      <formula>$AE$41</formula>
    </cfRule>
  </conditionalFormatting>
  <conditionalFormatting sqref="AB42">
    <cfRule type="cellIs" dxfId="433" priority="5" stopIfTrue="1" operator="notEqual">
      <formula>$AE$42</formula>
    </cfRule>
  </conditionalFormatting>
  <conditionalFormatting sqref="AB43">
    <cfRule type="cellIs" dxfId="432" priority="4" stopIfTrue="1" operator="notEqual">
      <formula>$AE$43</formula>
    </cfRule>
  </conditionalFormatting>
  <conditionalFormatting sqref="AB44">
    <cfRule type="cellIs" dxfId="431" priority="3" stopIfTrue="1" operator="notEqual">
      <formula>$AE$44</formula>
    </cfRule>
  </conditionalFormatting>
  <conditionalFormatting sqref="AB45">
    <cfRule type="cellIs" dxfId="430" priority="2" stopIfTrue="1" operator="notEqual">
      <formula>$AE$45</formula>
    </cfRule>
  </conditionalFormatting>
  <conditionalFormatting sqref="AB46">
    <cfRule type="cellIs" dxfId="429" priority="119" stopIfTrue="1" operator="notEqual">
      <formula>$AE$46</formula>
    </cfRule>
  </conditionalFormatting>
  <conditionalFormatting sqref="AB47">
    <cfRule type="cellIs" dxfId="428" priority="118" stopIfTrue="1" operator="notEqual">
      <formula>$AE$47</formula>
    </cfRule>
  </conditionalFormatting>
  <conditionalFormatting sqref="AB48">
    <cfRule type="cellIs" dxfId="427" priority="152" stopIfTrue="1" operator="notEqual">
      <formula>$AB$49</formula>
    </cfRule>
  </conditionalFormatting>
  <conditionalFormatting sqref="AB52">
    <cfRule type="cellIs" dxfId="426" priority="49" stopIfTrue="1" operator="notEqual">
      <formula>$AE$52</formula>
    </cfRule>
  </conditionalFormatting>
  <conditionalFormatting sqref="AB53">
    <cfRule type="cellIs" dxfId="425" priority="46" stopIfTrue="1" operator="notEqual">
      <formula>$AE$53</formula>
    </cfRule>
  </conditionalFormatting>
  <conditionalFormatting sqref="AB54">
    <cfRule type="cellIs" dxfId="424" priority="149" stopIfTrue="1" operator="notEqual">
      <formula>$AB$55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Z61"/>
  <sheetViews>
    <sheetView showGridLines="0" zoomScaleNormal="100" workbookViewId="0">
      <pane xSplit="1" ySplit="3" topLeftCell="I43" activePane="bottomRight" state="frozen"/>
      <selection pane="topRight"/>
      <selection pane="bottomLeft"/>
      <selection pane="bottomRight" activeCell="S11" sqref="S11"/>
    </sheetView>
  </sheetViews>
  <sheetFormatPr defaultColWidth="9.140625" defaultRowHeight="15" x14ac:dyDescent="0.3"/>
  <cols>
    <col min="1" max="1" width="30.7109375" style="54" customWidth="1"/>
    <col min="2" max="22" width="8.7109375" style="54" customWidth="1"/>
    <col min="23" max="16384" width="9.140625" style="54"/>
  </cols>
  <sheetData>
    <row r="1" spans="1:25" s="56" customFormat="1" ht="30" customHeight="1" x14ac:dyDescent="0.2">
      <c r="A1" s="447" t="s">
        <v>435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8"/>
      <c r="T1" s="449" t="s">
        <v>82</v>
      </c>
      <c r="U1" s="450"/>
      <c r="V1" s="451"/>
    </row>
    <row r="2" spans="1:25" s="46" customFormat="1" ht="15" customHeight="1" x14ac:dyDescent="0.15">
      <c r="A2" s="452" t="s">
        <v>96</v>
      </c>
      <c r="B2" s="452" t="s">
        <v>97</v>
      </c>
      <c r="C2" s="452"/>
      <c r="D2" s="452" t="s">
        <v>98</v>
      </c>
      <c r="E2" s="452"/>
      <c r="F2" s="452" t="s">
        <v>99</v>
      </c>
      <c r="G2" s="452"/>
      <c r="H2" s="452" t="s">
        <v>100</v>
      </c>
      <c r="I2" s="452"/>
      <c r="J2" s="452" t="s">
        <v>101</v>
      </c>
      <c r="K2" s="452"/>
      <c r="L2" s="452" t="s">
        <v>102</v>
      </c>
      <c r="M2" s="452"/>
      <c r="N2" s="452" t="s">
        <v>103</v>
      </c>
      <c r="O2" s="452"/>
      <c r="P2" s="452" t="s">
        <v>104</v>
      </c>
      <c r="Q2" s="452"/>
      <c r="R2" s="452" t="s">
        <v>105</v>
      </c>
      <c r="S2" s="452"/>
      <c r="T2" s="452" t="s">
        <v>40</v>
      </c>
      <c r="U2" s="452"/>
      <c r="V2" s="452" t="s">
        <v>40</v>
      </c>
    </row>
    <row r="3" spans="1:25" s="46" customFormat="1" ht="15" customHeight="1" x14ac:dyDescent="0.15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452"/>
    </row>
    <row r="4" spans="1:25" s="58" customFormat="1" ht="24.95" customHeight="1" x14ac:dyDescent="0.2">
      <c r="A4" s="312" t="s">
        <v>43</v>
      </c>
      <c r="B4" s="304"/>
      <c r="C4" s="307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253"/>
      <c r="Q4" s="298"/>
      <c r="R4" s="253"/>
      <c r="S4" s="298"/>
      <c r="T4" s="176">
        <f>B4+D4+F4+H4+J4+L4+N4+P4+R4</f>
        <v>0</v>
      </c>
      <c r="U4" s="176">
        <f>C4+E4+G4+I4+K4+M4+O4+Q4+S4</f>
        <v>0</v>
      </c>
      <c r="V4" s="176">
        <f>T4+U4</f>
        <v>0</v>
      </c>
      <c r="W4" s="167">
        <f>'Quadro 1'!X4</f>
        <v>0</v>
      </c>
      <c r="X4" s="167">
        <f>'Quadro 1'!Y4</f>
        <v>0</v>
      </c>
      <c r="Y4" s="167">
        <f>'Quadro 1'!Z4</f>
        <v>0</v>
      </c>
    </row>
    <row r="5" spans="1:25" s="58" customFormat="1" ht="24.95" customHeight="1" x14ac:dyDescent="0.2">
      <c r="A5" s="312" t="s">
        <v>407</v>
      </c>
      <c r="B5" s="306"/>
      <c r="C5" s="307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255"/>
      <c r="Q5" s="299"/>
      <c r="R5" s="255"/>
      <c r="S5" s="299"/>
      <c r="T5" s="178">
        <f t="shared" ref="T5:U47" si="0">B5+D5+F5+H5+J5+L5+N5+P5+R5</f>
        <v>0</v>
      </c>
      <c r="U5" s="178">
        <f t="shared" si="0"/>
        <v>0</v>
      </c>
      <c r="V5" s="178">
        <f t="shared" ref="V5:V47" si="1">T5+U5</f>
        <v>0</v>
      </c>
      <c r="W5" s="167">
        <f>'Quadro 1'!X5</f>
        <v>0</v>
      </c>
      <c r="X5" s="167">
        <f>'Quadro 1'!Y5</f>
        <v>0</v>
      </c>
      <c r="Y5" s="167">
        <f>'Quadro 1'!Z5</f>
        <v>0</v>
      </c>
    </row>
    <row r="6" spans="1:25" s="58" customFormat="1" ht="24.95" customHeight="1" x14ac:dyDescent="0.2">
      <c r="A6" s="312" t="s">
        <v>408</v>
      </c>
      <c r="B6" s="306"/>
      <c r="C6" s="307"/>
      <c r="D6" s="255"/>
      <c r="E6" s="299"/>
      <c r="F6" s="255"/>
      <c r="G6" s="299"/>
      <c r="H6" s="255"/>
      <c r="I6" s="299"/>
      <c r="J6" s="255"/>
      <c r="K6" s="299"/>
      <c r="L6" s="255"/>
      <c r="M6" s="299">
        <v>1</v>
      </c>
      <c r="N6" s="255"/>
      <c r="O6" s="299"/>
      <c r="P6" s="255"/>
      <c r="Q6" s="299"/>
      <c r="R6" s="255"/>
      <c r="S6" s="299"/>
      <c r="T6" s="178">
        <f t="shared" si="0"/>
        <v>0</v>
      </c>
      <c r="U6" s="178">
        <f t="shared" si="0"/>
        <v>1</v>
      </c>
      <c r="V6" s="178">
        <f t="shared" si="1"/>
        <v>1</v>
      </c>
      <c r="W6" s="167">
        <f>'Quadro 1'!X6</f>
        <v>0</v>
      </c>
      <c r="X6" s="167">
        <f>'Quadro 1'!Y6</f>
        <v>1</v>
      </c>
      <c r="Y6" s="167">
        <f>'Quadro 1'!Z6</f>
        <v>1</v>
      </c>
    </row>
    <row r="7" spans="1:25" s="58" customFormat="1" ht="24.95" customHeight="1" x14ac:dyDescent="0.2">
      <c r="A7" s="312" t="s">
        <v>409</v>
      </c>
      <c r="B7" s="306"/>
      <c r="C7" s="307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255"/>
      <c r="Q7" s="299"/>
      <c r="R7" s="255"/>
      <c r="S7" s="299"/>
      <c r="T7" s="178">
        <f t="shared" si="0"/>
        <v>0</v>
      </c>
      <c r="U7" s="178">
        <f t="shared" si="0"/>
        <v>0</v>
      </c>
      <c r="V7" s="178">
        <f t="shared" si="1"/>
        <v>0</v>
      </c>
      <c r="W7" s="167">
        <f>'Quadro 1'!X7</f>
        <v>0</v>
      </c>
      <c r="X7" s="167">
        <f>'Quadro 1'!Y7</f>
        <v>0</v>
      </c>
      <c r="Y7" s="167">
        <f>'Quadro 1'!Z7</f>
        <v>0</v>
      </c>
    </row>
    <row r="8" spans="1:25" s="58" customFormat="1" ht="24.95" customHeight="1" x14ac:dyDescent="0.2">
      <c r="A8" s="312" t="s">
        <v>410</v>
      </c>
      <c r="B8" s="306"/>
      <c r="C8" s="307"/>
      <c r="D8" s="255"/>
      <c r="E8" s="299"/>
      <c r="F8" s="255">
        <v>1</v>
      </c>
      <c r="G8" s="299"/>
      <c r="H8" s="255">
        <v>1</v>
      </c>
      <c r="I8" s="299"/>
      <c r="J8" s="255">
        <v>1</v>
      </c>
      <c r="K8" s="299">
        <v>1</v>
      </c>
      <c r="L8" s="255"/>
      <c r="M8" s="299">
        <v>1</v>
      </c>
      <c r="N8" s="255"/>
      <c r="O8" s="299"/>
      <c r="P8" s="255"/>
      <c r="Q8" s="299"/>
      <c r="R8" s="255"/>
      <c r="S8" s="299"/>
      <c r="T8" s="178">
        <f t="shared" si="0"/>
        <v>3</v>
      </c>
      <c r="U8" s="178">
        <f t="shared" si="0"/>
        <v>2</v>
      </c>
      <c r="V8" s="178">
        <f t="shared" si="1"/>
        <v>5</v>
      </c>
      <c r="W8" s="167">
        <f>'Quadro 1'!X8</f>
        <v>3</v>
      </c>
      <c r="X8" s="167">
        <f>'Quadro 1'!Y8</f>
        <v>2</v>
      </c>
      <c r="Y8" s="167">
        <f>'Quadro 1'!Z8</f>
        <v>5</v>
      </c>
    </row>
    <row r="9" spans="1:25" s="58" customFormat="1" ht="24.95" customHeight="1" x14ac:dyDescent="0.2">
      <c r="A9" s="312" t="s">
        <v>411</v>
      </c>
      <c r="B9" s="306"/>
      <c r="C9" s="307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255"/>
      <c r="Q9" s="299"/>
      <c r="R9" s="255"/>
      <c r="S9" s="299"/>
      <c r="T9" s="178">
        <f t="shared" si="0"/>
        <v>0</v>
      </c>
      <c r="U9" s="178">
        <f t="shared" si="0"/>
        <v>0</v>
      </c>
      <c r="V9" s="178">
        <f t="shared" si="1"/>
        <v>0</v>
      </c>
      <c r="W9" s="167">
        <f>'Quadro 1'!X9</f>
        <v>0</v>
      </c>
      <c r="X9" s="167">
        <f>'Quadro 1'!Y9</f>
        <v>0</v>
      </c>
      <c r="Y9" s="167">
        <f>'Quadro 1'!Z9</f>
        <v>0</v>
      </c>
    </row>
    <row r="10" spans="1:25" s="58" customFormat="1" ht="24.95" customHeight="1" x14ac:dyDescent="0.2">
      <c r="A10" s="312" t="s">
        <v>44</v>
      </c>
      <c r="B10" s="306">
        <v>1</v>
      </c>
      <c r="C10" s="307"/>
      <c r="D10" s="255"/>
      <c r="E10" s="299">
        <v>2</v>
      </c>
      <c r="F10" s="255"/>
      <c r="G10" s="299">
        <v>1</v>
      </c>
      <c r="H10" s="255"/>
      <c r="I10" s="299">
        <v>4</v>
      </c>
      <c r="J10" s="255">
        <v>1</v>
      </c>
      <c r="K10" s="299">
        <v>2</v>
      </c>
      <c r="L10" s="255">
        <v>1</v>
      </c>
      <c r="M10" s="299">
        <v>4</v>
      </c>
      <c r="N10" s="255"/>
      <c r="O10" s="299"/>
      <c r="P10" s="255"/>
      <c r="Q10" s="299">
        <v>2</v>
      </c>
      <c r="R10" s="255"/>
      <c r="S10" s="299">
        <v>2</v>
      </c>
      <c r="T10" s="178">
        <f t="shared" si="0"/>
        <v>3</v>
      </c>
      <c r="U10" s="178">
        <f t="shared" si="0"/>
        <v>17</v>
      </c>
      <c r="V10" s="178">
        <f t="shared" si="1"/>
        <v>20</v>
      </c>
      <c r="W10" s="167">
        <f>'Quadro 1'!X10</f>
        <v>3</v>
      </c>
      <c r="X10" s="167">
        <f>'Quadro 1'!Y10</f>
        <v>17</v>
      </c>
      <c r="Y10" s="167">
        <f>'Quadro 1'!Z10</f>
        <v>20</v>
      </c>
    </row>
    <row r="11" spans="1:25" s="58" customFormat="1" ht="24.95" customHeight="1" x14ac:dyDescent="0.2">
      <c r="A11" s="312" t="s">
        <v>45</v>
      </c>
      <c r="B11" s="306"/>
      <c r="C11" s="307"/>
      <c r="D11" s="255"/>
      <c r="E11" s="299">
        <v>1</v>
      </c>
      <c r="F11" s="255"/>
      <c r="G11" s="299"/>
      <c r="H11" s="255"/>
      <c r="I11" s="299"/>
      <c r="J11" s="255"/>
      <c r="K11" s="299"/>
      <c r="L11" s="255">
        <v>1</v>
      </c>
      <c r="M11" s="299">
        <v>2</v>
      </c>
      <c r="N11" s="255">
        <v>1</v>
      </c>
      <c r="O11" s="299">
        <v>5</v>
      </c>
      <c r="P11" s="255">
        <v>1</v>
      </c>
      <c r="Q11" s="299">
        <v>1</v>
      </c>
      <c r="R11" s="255"/>
      <c r="S11" s="299">
        <v>1</v>
      </c>
      <c r="T11" s="178">
        <f t="shared" si="0"/>
        <v>3</v>
      </c>
      <c r="U11" s="178">
        <f t="shared" si="0"/>
        <v>10</v>
      </c>
      <c r="V11" s="178">
        <f t="shared" si="1"/>
        <v>13</v>
      </c>
      <c r="W11" s="167">
        <f>'Quadro 1'!X11</f>
        <v>3</v>
      </c>
      <c r="X11" s="167">
        <f>'Quadro 1'!Y11</f>
        <v>10</v>
      </c>
      <c r="Y11" s="167">
        <f>'Quadro 1'!Z11</f>
        <v>13</v>
      </c>
    </row>
    <row r="12" spans="1:25" s="58" customFormat="1" ht="24.95" customHeight="1" x14ac:dyDescent="0.2">
      <c r="A12" s="312" t="s">
        <v>46</v>
      </c>
      <c r="B12" s="306"/>
      <c r="C12" s="307"/>
      <c r="D12" s="255"/>
      <c r="E12" s="299"/>
      <c r="F12" s="255"/>
      <c r="G12" s="299"/>
      <c r="H12" s="255"/>
      <c r="I12" s="299"/>
      <c r="J12" s="255"/>
      <c r="K12" s="299"/>
      <c r="L12" s="255">
        <v>1</v>
      </c>
      <c r="M12" s="299"/>
      <c r="N12" s="255"/>
      <c r="O12" s="299"/>
      <c r="P12" s="255"/>
      <c r="Q12" s="299"/>
      <c r="R12" s="255"/>
      <c r="S12" s="299">
        <v>1</v>
      </c>
      <c r="T12" s="178">
        <f t="shared" si="0"/>
        <v>1</v>
      </c>
      <c r="U12" s="178">
        <f t="shared" si="0"/>
        <v>1</v>
      </c>
      <c r="V12" s="178">
        <f t="shared" si="1"/>
        <v>2</v>
      </c>
      <c r="W12" s="167">
        <f>'Quadro 1'!X12</f>
        <v>1</v>
      </c>
      <c r="X12" s="167">
        <f>'Quadro 1'!Y12</f>
        <v>1</v>
      </c>
      <c r="Y12" s="167">
        <f>'Quadro 1'!Z12</f>
        <v>2</v>
      </c>
    </row>
    <row r="13" spans="1:25" s="58" customFormat="1" ht="24.95" customHeight="1" x14ac:dyDescent="0.2">
      <c r="A13" s="312" t="s">
        <v>47</v>
      </c>
      <c r="B13" s="306"/>
      <c r="C13" s="307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255"/>
      <c r="Q13" s="299"/>
      <c r="R13" s="255"/>
      <c r="S13" s="299"/>
      <c r="T13" s="178">
        <f t="shared" si="0"/>
        <v>0</v>
      </c>
      <c r="U13" s="178">
        <f t="shared" si="0"/>
        <v>0</v>
      </c>
      <c r="V13" s="178">
        <f t="shared" si="1"/>
        <v>0</v>
      </c>
      <c r="W13" s="167">
        <f>'Quadro 1'!X13</f>
        <v>0</v>
      </c>
      <c r="X13" s="167">
        <f>'Quadro 1'!Y13</f>
        <v>0</v>
      </c>
      <c r="Y13" s="167">
        <f>'Quadro 1'!Z13</f>
        <v>0</v>
      </c>
    </row>
    <row r="14" spans="1:25" s="58" customFormat="1" ht="24.95" customHeight="1" x14ac:dyDescent="0.2">
      <c r="A14" s="312" t="s">
        <v>48</v>
      </c>
      <c r="B14" s="306"/>
      <c r="C14" s="307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255"/>
      <c r="Q14" s="299"/>
      <c r="R14" s="255"/>
      <c r="S14" s="299"/>
      <c r="T14" s="178">
        <f t="shared" si="0"/>
        <v>0</v>
      </c>
      <c r="U14" s="178">
        <f t="shared" si="0"/>
        <v>0</v>
      </c>
      <c r="V14" s="178">
        <f t="shared" si="1"/>
        <v>0</v>
      </c>
      <c r="W14" s="167">
        <f>'Quadro 1'!X14</f>
        <v>0</v>
      </c>
      <c r="X14" s="167">
        <f>'Quadro 1'!Y14</f>
        <v>0</v>
      </c>
      <c r="Y14" s="167">
        <f>'Quadro 1'!Z14</f>
        <v>0</v>
      </c>
    </row>
    <row r="15" spans="1:25" s="58" customFormat="1" ht="24.95" customHeight="1" x14ac:dyDescent="0.2">
      <c r="A15" s="312" t="s">
        <v>49</v>
      </c>
      <c r="B15" s="306"/>
      <c r="C15" s="307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255"/>
      <c r="Q15" s="299"/>
      <c r="R15" s="255"/>
      <c r="S15" s="299"/>
      <c r="T15" s="178">
        <f t="shared" si="0"/>
        <v>0</v>
      </c>
      <c r="U15" s="178">
        <f t="shared" si="0"/>
        <v>0</v>
      </c>
      <c r="V15" s="178">
        <f t="shared" si="1"/>
        <v>0</v>
      </c>
      <c r="W15" s="167">
        <f>'Quadro 1'!X15</f>
        <v>0</v>
      </c>
      <c r="X15" s="167">
        <f>'Quadro 1'!Y15</f>
        <v>0</v>
      </c>
      <c r="Y15" s="167">
        <f>'Quadro 1'!Z15</f>
        <v>0</v>
      </c>
    </row>
    <row r="16" spans="1:25" s="58" customFormat="1" ht="24.95" customHeight="1" x14ac:dyDescent="0.2">
      <c r="A16" s="312" t="s">
        <v>50</v>
      </c>
      <c r="B16" s="306"/>
      <c r="C16" s="307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255"/>
      <c r="Q16" s="299"/>
      <c r="R16" s="255"/>
      <c r="S16" s="299"/>
      <c r="T16" s="178">
        <f t="shared" si="0"/>
        <v>0</v>
      </c>
      <c r="U16" s="178">
        <f t="shared" si="0"/>
        <v>0</v>
      </c>
      <c r="V16" s="178">
        <f t="shared" si="1"/>
        <v>0</v>
      </c>
      <c r="W16" s="167">
        <f>'Quadro 1'!X16</f>
        <v>0</v>
      </c>
      <c r="X16" s="167">
        <f>'Quadro 1'!Y16</f>
        <v>0</v>
      </c>
      <c r="Y16" s="167">
        <f>'Quadro 1'!Z16</f>
        <v>0</v>
      </c>
    </row>
    <row r="17" spans="1:25" s="58" customFormat="1" ht="24.95" customHeight="1" x14ac:dyDescent="0.2">
      <c r="A17" s="312" t="s">
        <v>469</v>
      </c>
      <c r="B17" s="306"/>
      <c r="C17" s="307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255"/>
      <c r="Q17" s="299"/>
      <c r="R17" s="255"/>
      <c r="S17" s="299"/>
      <c r="T17" s="178">
        <f t="shared" si="0"/>
        <v>0</v>
      </c>
      <c r="U17" s="178">
        <f t="shared" si="0"/>
        <v>0</v>
      </c>
      <c r="V17" s="178">
        <f t="shared" si="1"/>
        <v>0</v>
      </c>
      <c r="W17" s="167">
        <f>'Quadro 1'!X17</f>
        <v>0</v>
      </c>
      <c r="X17" s="167">
        <f>'Quadro 1'!Y17</f>
        <v>0</v>
      </c>
      <c r="Y17" s="167">
        <f>'Quadro 1'!Z17</f>
        <v>0</v>
      </c>
    </row>
    <row r="18" spans="1:25" s="58" customFormat="1" ht="24.95" customHeight="1" x14ac:dyDescent="0.2">
      <c r="A18" s="312" t="s">
        <v>53</v>
      </c>
      <c r="B18" s="306"/>
      <c r="C18" s="307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255"/>
      <c r="Q18" s="299"/>
      <c r="R18" s="255"/>
      <c r="S18" s="299"/>
      <c r="T18" s="178">
        <f t="shared" si="0"/>
        <v>0</v>
      </c>
      <c r="U18" s="178">
        <f t="shared" si="0"/>
        <v>0</v>
      </c>
      <c r="V18" s="178">
        <f t="shared" si="1"/>
        <v>0</v>
      </c>
      <c r="W18" s="167">
        <f>'Quadro 1'!X18</f>
        <v>0</v>
      </c>
      <c r="X18" s="167">
        <f>'Quadro 1'!Y18</f>
        <v>0</v>
      </c>
      <c r="Y18" s="167">
        <f>'Quadro 1'!Z18</f>
        <v>0</v>
      </c>
    </row>
    <row r="19" spans="1:25" s="58" customFormat="1" ht="24.95" customHeight="1" x14ac:dyDescent="0.2">
      <c r="A19" s="312" t="s">
        <v>54</v>
      </c>
      <c r="B19" s="306">
        <v>3</v>
      </c>
      <c r="C19" s="307"/>
      <c r="D19" s="255">
        <v>2</v>
      </c>
      <c r="E19" s="299">
        <v>3</v>
      </c>
      <c r="F19" s="255"/>
      <c r="G19" s="299"/>
      <c r="H19" s="255"/>
      <c r="I19" s="299"/>
      <c r="J19" s="255"/>
      <c r="K19" s="299"/>
      <c r="L19" s="255"/>
      <c r="M19" s="299"/>
      <c r="N19" s="255"/>
      <c r="O19" s="299"/>
      <c r="P19" s="255"/>
      <c r="Q19" s="299"/>
      <c r="R19" s="255"/>
      <c r="S19" s="299"/>
      <c r="T19" s="178">
        <f t="shared" si="0"/>
        <v>5</v>
      </c>
      <c r="U19" s="178">
        <f t="shared" si="0"/>
        <v>3</v>
      </c>
      <c r="V19" s="178">
        <f t="shared" si="1"/>
        <v>8</v>
      </c>
      <c r="W19" s="167">
        <f>'Quadro 1'!X19</f>
        <v>5</v>
      </c>
      <c r="X19" s="167">
        <f>'Quadro 1'!Y19</f>
        <v>3</v>
      </c>
      <c r="Y19" s="167">
        <f>'Quadro 1'!Z19</f>
        <v>8</v>
      </c>
    </row>
    <row r="20" spans="1:25" s="58" customFormat="1" ht="24.95" customHeight="1" x14ac:dyDescent="0.2">
      <c r="A20" s="312" t="s">
        <v>55</v>
      </c>
      <c r="B20" s="306">
        <v>23</v>
      </c>
      <c r="C20" s="307">
        <v>20</v>
      </c>
      <c r="D20" s="255">
        <v>5</v>
      </c>
      <c r="E20" s="299">
        <v>6</v>
      </c>
      <c r="F20" s="255">
        <v>4</v>
      </c>
      <c r="G20" s="299"/>
      <c r="H20" s="255">
        <v>6</v>
      </c>
      <c r="I20" s="299">
        <v>6</v>
      </c>
      <c r="J20" s="255">
        <v>4</v>
      </c>
      <c r="K20" s="299">
        <v>1</v>
      </c>
      <c r="L20" s="255">
        <v>3</v>
      </c>
      <c r="M20" s="299">
        <v>10</v>
      </c>
      <c r="N20" s="255">
        <v>7</v>
      </c>
      <c r="O20" s="299">
        <v>6</v>
      </c>
      <c r="P20" s="255">
        <v>8</v>
      </c>
      <c r="Q20" s="299">
        <v>7</v>
      </c>
      <c r="R20" s="255">
        <v>9</v>
      </c>
      <c r="S20" s="299">
        <v>5</v>
      </c>
      <c r="T20" s="178">
        <f t="shared" si="0"/>
        <v>69</v>
      </c>
      <c r="U20" s="178">
        <f t="shared" si="0"/>
        <v>61</v>
      </c>
      <c r="V20" s="178">
        <f t="shared" si="1"/>
        <v>130</v>
      </c>
      <c r="W20" s="167">
        <f>'Quadro 1'!X20</f>
        <v>69</v>
      </c>
      <c r="X20" s="167">
        <f>'Quadro 1'!Y20</f>
        <v>61</v>
      </c>
      <c r="Y20" s="167">
        <f>'Quadro 1'!Z20</f>
        <v>130</v>
      </c>
    </row>
    <row r="21" spans="1:25" s="58" customFormat="1" ht="24.95" customHeight="1" x14ac:dyDescent="0.2">
      <c r="A21" s="312" t="s">
        <v>56</v>
      </c>
      <c r="B21" s="306"/>
      <c r="C21" s="307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255"/>
      <c r="Q21" s="299"/>
      <c r="R21" s="255"/>
      <c r="S21" s="299"/>
      <c r="T21" s="178">
        <f t="shared" si="0"/>
        <v>0</v>
      </c>
      <c r="U21" s="178">
        <f t="shared" si="0"/>
        <v>0</v>
      </c>
      <c r="V21" s="178">
        <f t="shared" si="1"/>
        <v>0</v>
      </c>
      <c r="W21" s="167">
        <f>'Quadro 1'!X21</f>
        <v>0</v>
      </c>
      <c r="X21" s="167">
        <f>'Quadro 1'!Y21</f>
        <v>0</v>
      </c>
      <c r="Y21" s="167">
        <f>'Quadro 1'!Z21</f>
        <v>0</v>
      </c>
    </row>
    <row r="22" spans="1:25" s="58" customFormat="1" ht="24.95" customHeight="1" x14ac:dyDescent="0.2">
      <c r="A22" s="312" t="s">
        <v>57</v>
      </c>
      <c r="B22" s="306"/>
      <c r="C22" s="307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255"/>
      <c r="Q22" s="299"/>
      <c r="R22" s="255"/>
      <c r="S22" s="299"/>
      <c r="T22" s="178">
        <f t="shared" si="0"/>
        <v>0</v>
      </c>
      <c r="U22" s="178">
        <f t="shared" si="0"/>
        <v>0</v>
      </c>
      <c r="V22" s="178">
        <f t="shared" si="1"/>
        <v>0</v>
      </c>
      <c r="W22" s="167">
        <f>'Quadro 1'!X22</f>
        <v>0</v>
      </c>
      <c r="X22" s="167">
        <f>'Quadro 1'!Y22</f>
        <v>0</v>
      </c>
      <c r="Y22" s="167">
        <f>'Quadro 1'!Z22</f>
        <v>0</v>
      </c>
    </row>
    <row r="23" spans="1:25" s="58" customFormat="1" ht="24.95" customHeight="1" x14ac:dyDescent="0.2">
      <c r="A23" s="312" t="s">
        <v>58</v>
      </c>
      <c r="B23" s="306"/>
      <c r="C23" s="307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255"/>
      <c r="Q23" s="299"/>
      <c r="R23" s="255"/>
      <c r="S23" s="299"/>
      <c r="T23" s="178">
        <f t="shared" si="0"/>
        <v>0</v>
      </c>
      <c r="U23" s="178">
        <f t="shared" si="0"/>
        <v>0</v>
      </c>
      <c r="V23" s="178">
        <f t="shared" si="1"/>
        <v>0</v>
      </c>
      <c r="W23" s="167">
        <f>'Quadro 1'!X23</f>
        <v>0</v>
      </c>
      <c r="X23" s="167">
        <f>'Quadro 1'!Y23</f>
        <v>0</v>
      </c>
      <c r="Y23" s="167">
        <f>'Quadro 1'!Z23</f>
        <v>0</v>
      </c>
    </row>
    <row r="24" spans="1:25" s="58" customFormat="1" ht="24.95" customHeight="1" x14ac:dyDescent="0.2">
      <c r="A24" s="312" t="s">
        <v>59</v>
      </c>
      <c r="B24" s="306"/>
      <c r="C24" s="307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255"/>
      <c r="Q24" s="299"/>
      <c r="R24" s="255"/>
      <c r="S24" s="299"/>
      <c r="T24" s="178">
        <f t="shared" si="0"/>
        <v>0</v>
      </c>
      <c r="U24" s="178">
        <f t="shared" si="0"/>
        <v>0</v>
      </c>
      <c r="V24" s="178">
        <f t="shared" si="1"/>
        <v>0</v>
      </c>
      <c r="W24" s="167">
        <f>'Quadro 1'!X24</f>
        <v>0</v>
      </c>
      <c r="X24" s="167">
        <f>'Quadro 1'!Y24</f>
        <v>0</v>
      </c>
      <c r="Y24" s="167">
        <f>'Quadro 1'!Z24</f>
        <v>0</v>
      </c>
    </row>
    <row r="25" spans="1:25" s="58" customFormat="1" ht="24.95" customHeight="1" x14ac:dyDescent="0.2">
      <c r="A25" s="312" t="s">
        <v>60</v>
      </c>
      <c r="B25" s="306"/>
      <c r="C25" s="307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255"/>
      <c r="Q25" s="299"/>
      <c r="R25" s="255"/>
      <c r="S25" s="299"/>
      <c r="T25" s="178">
        <f t="shared" si="0"/>
        <v>0</v>
      </c>
      <c r="U25" s="178">
        <f t="shared" si="0"/>
        <v>0</v>
      </c>
      <c r="V25" s="178">
        <f t="shared" si="1"/>
        <v>0</v>
      </c>
      <c r="W25" s="167">
        <f>'Quadro 1'!X25</f>
        <v>0</v>
      </c>
      <c r="X25" s="167">
        <f>'Quadro 1'!Y25</f>
        <v>0</v>
      </c>
      <c r="Y25" s="167">
        <f>'Quadro 1'!Z25</f>
        <v>0</v>
      </c>
    </row>
    <row r="26" spans="1:25" s="58" customFormat="1" ht="24.95" customHeight="1" x14ac:dyDescent="0.2">
      <c r="A26" s="312" t="s">
        <v>61</v>
      </c>
      <c r="B26" s="306"/>
      <c r="C26" s="307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255"/>
      <c r="Q26" s="299"/>
      <c r="R26" s="255"/>
      <c r="S26" s="299"/>
      <c r="T26" s="178">
        <f t="shared" si="0"/>
        <v>0</v>
      </c>
      <c r="U26" s="178">
        <f t="shared" si="0"/>
        <v>0</v>
      </c>
      <c r="V26" s="178">
        <f t="shared" si="1"/>
        <v>0</v>
      </c>
      <c r="W26" s="167">
        <f>'Quadro 1'!X26</f>
        <v>0</v>
      </c>
      <c r="X26" s="167">
        <f>'Quadro 1'!Y26</f>
        <v>0</v>
      </c>
      <c r="Y26" s="167">
        <f>'Quadro 1'!Z26</f>
        <v>0</v>
      </c>
    </row>
    <row r="27" spans="1:25" s="58" customFormat="1" ht="24.95" customHeight="1" x14ac:dyDescent="0.2">
      <c r="A27" s="312" t="s">
        <v>62</v>
      </c>
      <c r="B27" s="306"/>
      <c r="C27" s="307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255"/>
      <c r="Q27" s="299"/>
      <c r="R27" s="255"/>
      <c r="S27" s="299"/>
      <c r="T27" s="178">
        <f t="shared" si="0"/>
        <v>0</v>
      </c>
      <c r="U27" s="178">
        <f t="shared" si="0"/>
        <v>0</v>
      </c>
      <c r="V27" s="178">
        <f t="shared" si="1"/>
        <v>0</v>
      </c>
      <c r="W27" s="167">
        <f>'Quadro 1'!X27</f>
        <v>0</v>
      </c>
      <c r="X27" s="167">
        <f>'Quadro 1'!Y27</f>
        <v>0</v>
      </c>
      <c r="Y27" s="167">
        <f>'Quadro 1'!Z27</f>
        <v>0</v>
      </c>
    </row>
    <row r="28" spans="1:25" s="58" customFormat="1" ht="24.95" customHeight="1" x14ac:dyDescent="0.2">
      <c r="A28" s="312" t="s">
        <v>63</v>
      </c>
      <c r="B28" s="306"/>
      <c r="C28" s="307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255"/>
      <c r="Q28" s="299"/>
      <c r="R28" s="255"/>
      <c r="S28" s="299"/>
      <c r="T28" s="178">
        <f t="shared" si="0"/>
        <v>0</v>
      </c>
      <c r="U28" s="178">
        <f t="shared" si="0"/>
        <v>0</v>
      </c>
      <c r="V28" s="178">
        <f t="shared" si="1"/>
        <v>0</v>
      </c>
      <c r="W28" s="167">
        <f>'Quadro 1'!X28</f>
        <v>0</v>
      </c>
      <c r="X28" s="167">
        <f>'Quadro 1'!Y28</f>
        <v>0</v>
      </c>
      <c r="Y28" s="167">
        <f>'Quadro 1'!Z28</f>
        <v>0</v>
      </c>
    </row>
    <row r="29" spans="1:25" s="58" customFormat="1" ht="24.95" customHeight="1" x14ac:dyDescent="0.2">
      <c r="A29" s="312" t="s">
        <v>64</v>
      </c>
      <c r="B29" s="306"/>
      <c r="C29" s="307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255"/>
      <c r="Q29" s="299"/>
      <c r="R29" s="255"/>
      <c r="S29" s="299"/>
      <c r="T29" s="178">
        <f t="shared" si="0"/>
        <v>0</v>
      </c>
      <c r="U29" s="178">
        <f t="shared" si="0"/>
        <v>0</v>
      </c>
      <c r="V29" s="178">
        <f t="shared" si="1"/>
        <v>0</v>
      </c>
      <c r="W29" s="167">
        <f>'Quadro 1'!X29</f>
        <v>0</v>
      </c>
      <c r="X29" s="167">
        <f>'Quadro 1'!Y29</f>
        <v>0</v>
      </c>
      <c r="Y29" s="167">
        <f>'Quadro 1'!Z29</f>
        <v>0</v>
      </c>
    </row>
    <row r="30" spans="1:25" s="58" customFormat="1" ht="24.95" customHeight="1" x14ac:dyDescent="0.2">
      <c r="A30" s="312" t="s">
        <v>65</v>
      </c>
      <c r="B30" s="306"/>
      <c r="C30" s="307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255"/>
      <c r="Q30" s="299"/>
      <c r="R30" s="255"/>
      <c r="S30" s="299"/>
      <c r="T30" s="178">
        <f t="shared" si="0"/>
        <v>0</v>
      </c>
      <c r="U30" s="178">
        <f t="shared" si="0"/>
        <v>0</v>
      </c>
      <c r="V30" s="178">
        <f t="shared" si="1"/>
        <v>0</v>
      </c>
      <c r="W30" s="167">
        <f>'Quadro 1'!X30</f>
        <v>0</v>
      </c>
      <c r="X30" s="167">
        <f>'Quadro 1'!Y30</f>
        <v>0</v>
      </c>
      <c r="Y30" s="167">
        <f>'Quadro 1'!Z30</f>
        <v>0</v>
      </c>
    </row>
    <row r="31" spans="1:25" s="58" customFormat="1" ht="24.95" customHeight="1" x14ac:dyDescent="0.2">
      <c r="A31" s="312" t="s">
        <v>66</v>
      </c>
      <c r="B31" s="306"/>
      <c r="C31" s="307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255"/>
      <c r="Q31" s="299"/>
      <c r="R31" s="255"/>
      <c r="S31" s="299"/>
      <c r="T31" s="178">
        <f t="shared" si="0"/>
        <v>0</v>
      </c>
      <c r="U31" s="178">
        <f t="shared" si="0"/>
        <v>0</v>
      </c>
      <c r="V31" s="178">
        <f t="shared" si="1"/>
        <v>0</v>
      </c>
      <c r="W31" s="167">
        <f>'Quadro 1'!X31</f>
        <v>0</v>
      </c>
      <c r="X31" s="167">
        <f>'Quadro 1'!Y31</f>
        <v>0</v>
      </c>
      <c r="Y31" s="167">
        <f>'Quadro 1'!Z31</f>
        <v>0</v>
      </c>
    </row>
    <row r="32" spans="1:25" s="58" customFormat="1" ht="24.95" customHeight="1" x14ac:dyDescent="0.2">
      <c r="A32" s="312" t="s">
        <v>67</v>
      </c>
      <c r="B32" s="306"/>
      <c r="C32" s="307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255"/>
      <c r="Q32" s="299"/>
      <c r="R32" s="255"/>
      <c r="S32" s="299"/>
      <c r="T32" s="178">
        <f t="shared" si="0"/>
        <v>0</v>
      </c>
      <c r="U32" s="178">
        <f t="shared" si="0"/>
        <v>0</v>
      </c>
      <c r="V32" s="178">
        <f t="shared" si="1"/>
        <v>0</v>
      </c>
      <c r="W32" s="167">
        <f>'Quadro 1'!X32</f>
        <v>0</v>
      </c>
      <c r="X32" s="167">
        <f>'Quadro 1'!Y32</f>
        <v>0</v>
      </c>
      <c r="Y32" s="167">
        <f>'Quadro 1'!Z32</f>
        <v>0</v>
      </c>
    </row>
    <row r="33" spans="1:25" s="58" customFormat="1" ht="24.95" customHeight="1" x14ac:dyDescent="0.2">
      <c r="A33" s="312" t="s">
        <v>412</v>
      </c>
      <c r="B33" s="306"/>
      <c r="C33" s="307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255"/>
      <c r="Q33" s="299"/>
      <c r="R33" s="255"/>
      <c r="S33" s="299"/>
      <c r="T33" s="178">
        <f t="shared" si="0"/>
        <v>0</v>
      </c>
      <c r="U33" s="178">
        <f t="shared" si="0"/>
        <v>0</v>
      </c>
      <c r="V33" s="178">
        <f t="shared" si="1"/>
        <v>0</v>
      </c>
      <c r="W33" s="167">
        <f>'Quadro 1'!X33</f>
        <v>0</v>
      </c>
      <c r="X33" s="167">
        <f>'Quadro 1'!Y33</f>
        <v>0</v>
      </c>
      <c r="Y33" s="167">
        <f>'Quadro 1'!Z33</f>
        <v>0</v>
      </c>
    </row>
    <row r="34" spans="1:25" s="58" customFormat="1" ht="24.95" customHeight="1" x14ac:dyDescent="0.2">
      <c r="A34" s="312" t="s">
        <v>413</v>
      </c>
      <c r="B34" s="306"/>
      <c r="C34" s="307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255"/>
      <c r="Q34" s="299"/>
      <c r="R34" s="255"/>
      <c r="S34" s="299"/>
      <c r="T34" s="178">
        <f t="shared" si="0"/>
        <v>0</v>
      </c>
      <c r="U34" s="178">
        <f t="shared" si="0"/>
        <v>0</v>
      </c>
      <c r="V34" s="178">
        <f t="shared" si="1"/>
        <v>0</v>
      </c>
      <c r="W34" s="167">
        <f>'Quadro 1'!X34</f>
        <v>0</v>
      </c>
      <c r="X34" s="167">
        <f>'Quadro 1'!Y34</f>
        <v>0</v>
      </c>
      <c r="Y34" s="167">
        <f>'Quadro 1'!Z34</f>
        <v>0</v>
      </c>
    </row>
    <row r="35" spans="1:25" s="58" customFormat="1" ht="24.95" customHeight="1" x14ac:dyDescent="0.2">
      <c r="A35" s="312" t="s">
        <v>414</v>
      </c>
      <c r="B35" s="306"/>
      <c r="C35" s="307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255"/>
      <c r="Q35" s="299"/>
      <c r="R35" s="255"/>
      <c r="S35" s="299"/>
      <c r="T35" s="178">
        <f t="shared" si="0"/>
        <v>0</v>
      </c>
      <c r="U35" s="178">
        <f t="shared" si="0"/>
        <v>0</v>
      </c>
      <c r="V35" s="178">
        <f t="shared" si="1"/>
        <v>0</v>
      </c>
      <c r="W35" s="167">
        <f>'Quadro 1'!X35</f>
        <v>0</v>
      </c>
      <c r="X35" s="167">
        <f>'Quadro 1'!Y35</f>
        <v>0</v>
      </c>
      <c r="Y35" s="167">
        <f>'Quadro 1'!Z35</f>
        <v>0</v>
      </c>
    </row>
    <row r="36" spans="1:25" s="58" customFormat="1" ht="24.95" customHeight="1" x14ac:dyDescent="0.2">
      <c r="A36" s="312" t="s">
        <v>68</v>
      </c>
      <c r="B36" s="306"/>
      <c r="C36" s="307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255"/>
      <c r="Q36" s="299"/>
      <c r="R36" s="255"/>
      <c r="S36" s="299"/>
      <c r="T36" s="178">
        <f t="shared" si="0"/>
        <v>0</v>
      </c>
      <c r="U36" s="178">
        <f t="shared" si="0"/>
        <v>0</v>
      </c>
      <c r="V36" s="178">
        <f t="shared" si="1"/>
        <v>0</v>
      </c>
      <c r="W36" s="167">
        <f>'Quadro 1'!X36</f>
        <v>0</v>
      </c>
      <c r="X36" s="167">
        <f>'Quadro 1'!Y36</f>
        <v>0</v>
      </c>
      <c r="Y36" s="167">
        <f>'Quadro 1'!Z36</f>
        <v>0</v>
      </c>
    </row>
    <row r="37" spans="1:25" s="58" customFormat="1" ht="24.95" customHeight="1" x14ac:dyDescent="0.2">
      <c r="A37" s="312" t="s">
        <v>415</v>
      </c>
      <c r="B37" s="306"/>
      <c r="C37" s="307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255"/>
      <c r="Q37" s="299"/>
      <c r="R37" s="255"/>
      <c r="S37" s="299"/>
      <c r="T37" s="178">
        <f t="shared" si="0"/>
        <v>0</v>
      </c>
      <c r="U37" s="178">
        <f t="shared" si="0"/>
        <v>0</v>
      </c>
      <c r="V37" s="178">
        <f t="shared" si="1"/>
        <v>0</v>
      </c>
      <c r="W37" s="167">
        <f>'Quadro 1'!X37</f>
        <v>0</v>
      </c>
      <c r="X37" s="167">
        <f>'Quadro 1'!Y37</f>
        <v>0</v>
      </c>
      <c r="Y37" s="167">
        <f>'Quadro 1'!Z37</f>
        <v>0</v>
      </c>
    </row>
    <row r="38" spans="1:25" s="58" customFormat="1" ht="24.95" customHeight="1" x14ac:dyDescent="0.2">
      <c r="A38" s="312" t="s">
        <v>416</v>
      </c>
      <c r="B38" s="306"/>
      <c r="C38" s="307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255"/>
      <c r="Q38" s="299"/>
      <c r="R38" s="255"/>
      <c r="S38" s="299"/>
      <c r="T38" s="178">
        <f t="shared" si="0"/>
        <v>0</v>
      </c>
      <c r="U38" s="178">
        <f t="shared" si="0"/>
        <v>0</v>
      </c>
      <c r="V38" s="178">
        <f t="shared" si="1"/>
        <v>0</v>
      </c>
      <c r="W38" s="167">
        <f>'Quadro 1'!X38</f>
        <v>0</v>
      </c>
      <c r="X38" s="167">
        <f>'Quadro 1'!Y38</f>
        <v>0</v>
      </c>
      <c r="Y38" s="167">
        <f>'Quadro 1'!Z38</f>
        <v>0</v>
      </c>
    </row>
    <row r="39" spans="1:25" s="58" customFormat="1" ht="24.95" customHeight="1" x14ac:dyDescent="0.2">
      <c r="A39" s="312" t="s">
        <v>417</v>
      </c>
      <c r="B39" s="306"/>
      <c r="C39" s="307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255"/>
      <c r="Q39" s="299"/>
      <c r="R39" s="255"/>
      <c r="S39" s="299"/>
      <c r="T39" s="178">
        <f t="shared" si="0"/>
        <v>0</v>
      </c>
      <c r="U39" s="178">
        <f t="shared" si="0"/>
        <v>0</v>
      </c>
      <c r="V39" s="178">
        <f t="shared" si="1"/>
        <v>0</v>
      </c>
      <c r="W39" s="167">
        <f>'Quadro 1'!X39</f>
        <v>0</v>
      </c>
      <c r="X39" s="167">
        <f>'Quadro 1'!Y39</f>
        <v>0</v>
      </c>
      <c r="Y39" s="167">
        <f>'Quadro 1'!Z39</f>
        <v>0</v>
      </c>
    </row>
    <row r="40" spans="1:25" s="58" customFormat="1" ht="24.95" customHeight="1" x14ac:dyDescent="0.2">
      <c r="A40" s="312" t="s">
        <v>69</v>
      </c>
      <c r="B40" s="306"/>
      <c r="C40" s="307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255"/>
      <c r="Q40" s="299"/>
      <c r="R40" s="255"/>
      <c r="S40" s="299"/>
      <c r="T40" s="178">
        <f t="shared" si="0"/>
        <v>0</v>
      </c>
      <c r="U40" s="178">
        <f t="shared" si="0"/>
        <v>0</v>
      </c>
      <c r="V40" s="178">
        <f t="shared" si="1"/>
        <v>0</v>
      </c>
      <c r="W40" s="167">
        <f>'Quadro 1'!X40</f>
        <v>0</v>
      </c>
      <c r="X40" s="167">
        <f>'Quadro 1'!Y40</f>
        <v>0</v>
      </c>
      <c r="Y40" s="167">
        <f>'Quadro 1'!Z40</f>
        <v>0</v>
      </c>
    </row>
    <row r="41" spans="1:25" s="58" customFormat="1" ht="24.95" customHeight="1" x14ac:dyDescent="0.2">
      <c r="A41" s="312" t="s">
        <v>70</v>
      </c>
      <c r="B41" s="306"/>
      <c r="C41" s="307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255"/>
      <c r="Q41" s="299"/>
      <c r="R41" s="255"/>
      <c r="S41" s="299"/>
      <c r="T41" s="178">
        <f t="shared" si="0"/>
        <v>0</v>
      </c>
      <c r="U41" s="178">
        <f t="shared" si="0"/>
        <v>0</v>
      </c>
      <c r="V41" s="178">
        <f t="shared" si="1"/>
        <v>0</v>
      </c>
      <c r="W41" s="167">
        <f>'Quadro 1'!X41</f>
        <v>0</v>
      </c>
      <c r="X41" s="167">
        <f>'Quadro 1'!Y41</f>
        <v>0</v>
      </c>
      <c r="Y41" s="167">
        <f>'Quadro 1'!Z41</f>
        <v>0</v>
      </c>
    </row>
    <row r="42" spans="1:25" s="58" customFormat="1" ht="24.95" customHeight="1" x14ac:dyDescent="0.2">
      <c r="A42" s="312" t="s">
        <v>71</v>
      </c>
      <c r="B42" s="306"/>
      <c r="C42" s="307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255"/>
      <c r="Q42" s="299"/>
      <c r="R42" s="255"/>
      <c r="S42" s="299"/>
      <c r="T42" s="178">
        <f t="shared" si="0"/>
        <v>0</v>
      </c>
      <c r="U42" s="178">
        <f t="shared" si="0"/>
        <v>0</v>
      </c>
      <c r="V42" s="178">
        <f t="shared" si="1"/>
        <v>0</v>
      </c>
      <c r="W42" s="167">
        <f>'Quadro 1'!X42</f>
        <v>0</v>
      </c>
      <c r="X42" s="167">
        <f>'Quadro 1'!Y42</f>
        <v>0</v>
      </c>
      <c r="Y42" s="167">
        <f>'Quadro 1'!Z42</f>
        <v>0</v>
      </c>
    </row>
    <row r="43" spans="1:25" s="58" customFormat="1" ht="24.95" customHeight="1" x14ac:dyDescent="0.2">
      <c r="A43" s="312" t="s">
        <v>72</v>
      </c>
      <c r="B43" s="306"/>
      <c r="C43" s="307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255"/>
      <c r="Q43" s="299"/>
      <c r="R43" s="255"/>
      <c r="S43" s="299"/>
      <c r="T43" s="178">
        <f t="shared" si="0"/>
        <v>0</v>
      </c>
      <c r="U43" s="178">
        <f t="shared" si="0"/>
        <v>0</v>
      </c>
      <c r="V43" s="178">
        <f t="shared" si="1"/>
        <v>0</v>
      </c>
      <c r="W43" s="167">
        <f>'Quadro 1'!X43</f>
        <v>0</v>
      </c>
      <c r="X43" s="167">
        <f>'Quadro 1'!Y43</f>
        <v>0</v>
      </c>
      <c r="Y43" s="167">
        <f>'Quadro 1'!Z43</f>
        <v>0</v>
      </c>
    </row>
    <row r="44" spans="1:25" s="58" customFormat="1" ht="24.95" customHeight="1" x14ac:dyDescent="0.2">
      <c r="A44" s="312" t="s">
        <v>73</v>
      </c>
      <c r="B44" s="306"/>
      <c r="C44" s="307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255"/>
      <c r="Q44" s="299"/>
      <c r="R44" s="255"/>
      <c r="S44" s="299"/>
      <c r="T44" s="178">
        <f t="shared" si="0"/>
        <v>0</v>
      </c>
      <c r="U44" s="178">
        <f t="shared" si="0"/>
        <v>0</v>
      </c>
      <c r="V44" s="178">
        <f t="shared" si="1"/>
        <v>0</v>
      </c>
      <c r="W44" s="167">
        <f>'Quadro 1'!X44</f>
        <v>0</v>
      </c>
      <c r="X44" s="167">
        <f>'Quadro 1'!Y44</f>
        <v>0</v>
      </c>
      <c r="Y44" s="167">
        <f>'Quadro 1'!Z44</f>
        <v>0</v>
      </c>
    </row>
    <row r="45" spans="1:25" s="58" customFormat="1" ht="24.95" customHeight="1" x14ac:dyDescent="0.2">
      <c r="A45" s="312" t="s">
        <v>418</v>
      </c>
      <c r="B45" s="306"/>
      <c r="C45" s="307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255"/>
      <c r="Q45" s="299"/>
      <c r="R45" s="255"/>
      <c r="S45" s="299"/>
      <c r="T45" s="178">
        <f t="shared" si="0"/>
        <v>0</v>
      </c>
      <c r="U45" s="178">
        <f t="shared" si="0"/>
        <v>0</v>
      </c>
      <c r="V45" s="178">
        <f t="shared" si="1"/>
        <v>0</v>
      </c>
      <c r="W45" s="167">
        <f>'Quadro 1'!X45</f>
        <v>0</v>
      </c>
      <c r="X45" s="167">
        <f>'Quadro 1'!Y45</f>
        <v>0</v>
      </c>
      <c r="Y45" s="167">
        <f>'Quadro 1'!Z45</f>
        <v>0</v>
      </c>
    </row>
    <row r="46" spans="1:25" s="58" customFormat="1" ht="24.95" customHeight="1" x14ac:dyDescent="0.2">
      <c r="A46" s="312" t="s">
        <v>74</v>
      </c>
      <c r="B46" s="306"/>
      <c r="C46" s="307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255"/>
      <c r="Q46" s="299"/>
      <c r="R46" s="255"/>
      <c r="S46" s="299"/>
      <c r="T46" s="178">
        <f t="shared" si="0"/>
        <v>0</v>
      </c>
      <c r="U46" s="178">
        <f t="shared" si="0"/>
        <v>0</v>
      </c>
      <c r="V46" s="178">
        <f t="shared" si="1"/>
        <v>0</v>
      </c>
      <c r="W46" s="167">
        <f>'Quadro 1'!X46</f>
        <v>0</v>
      </c>
      <c r="X46" s="167">
        <f>'Quadro 1'!Y46</f>
        <v>0</v>
      </c>
      <c r="Y46" s="167">
        <f>'Quadro 1'!Z46</f>
        <v>0</v>
      </c>
    </row>
    <row r="47" spans="1:25" s="58" customFormat="1" ht="24.95" customHeight="1" x14ac:dyDescent="0.2">
      <c r="A47" s="312" t="s">
        <v>75</v>
      </c>
      <c r="B47" s="306"/>
      <c r="C47" s="307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254"/>
      <c r="Q47" s="300"/>
      <c r="R47" s="254"/>
      <c r="S47" s="300"/>
      <c r="T47" s="177">
        <f t="shared" si="0"/>
        <v>0</v>
      </c>
      <c r="U47" s="177">
        <f t="shared" si="0"/>
        <v>0</v>
      </c>
      <c r="V47" s="177">
        <f t="shared" si="1"/>
        <v>0</v>
      </c>
      <c r="W47" s="167">
        <f>'Quadro 1'!X47</f>
        <v>0</v>
      </c>
      <c r="X47" s="167">
        <f>'Quadro 1'!Y47</f>
        <v>0</v>
      </c>
      <c r="Y47" s="167">
        <f>'Quadro 1'!Z47</f>
        <v>0</v>
      </c>
    </row>
    <row r="48" spans="1:25" s="58" customFormat="1" ht="15" customHeight="1" x14ac:dyDescent="0.2">
      <c r="A48" s="57" t="s">
        <v>76</v>
      </c>
      <c r="B48" s="179">
        <f t="shared" ref="B48:S48" si="2">SUM(B4:B47)</f>
        <v>27</v>
      </c>
      <c r="C48" s="179">
        <f t="shared" si="2"/>
        <v>20</v>
      </c>
      <c r="D48" s="179">
        <f t="shared" si="2"/>
        <v>7</v>
      </c>
      <c r="E48" s="179">
        <f t="shared" si="2"/>
        <v>12</v>
      </c>
      <c r="F48" s="179">
        <f t="shared" si="2"/>
        <v>5</v>
      </c>
      <c r="G48" s="179">
        <f t="shared" si="2"/>
        <v>1</v>
      </c>
      <c r="H48" s="179">
        <f t="shared" si="2"/>
        <v>7</v>
      </c>
      <c r="I48" s="179">
        <f t="shared" si="2"/>
        <v>10</v>
      </c>
      <c r="J48" s="179">
        <f t="shared" si="2"/>
        <v>6</v>
      </c>
      <c r="K48" s="179">
        <f t="shared" si="2"/>
        <v>4</v>
      </c>
      <c r="L48" s="179">
        <f t="shared" si="2"/>
        <v>6</v>
      </c>
      <c r="M48" s="179">
        <f t="shared" si="2"/>
        <v>18</v>
      </c>
      <c r="N48" s="179">
        <f t="shared" si="2"/>
        <v>8</v>
      </c>
      <c r="O48" s="179">
        <f t="shared" si="2"/>
        <v>11</v>
      </c>
      <c r="P48" s="179">
        <f t="shared" si="2"/>
        <v>9</v>
      </c>
      <c r="Q48" s="179">
        <f t="shared" si="2"/>
        <v>10</v>
      </c>
      <c r="R48" s="179">
        <f t="shared" si="2"/>
        <v>9</v>
      </c>
      <c r="S48" s="179">
        <f t="shared" si="2"/>
        <v>9</v>
      </c>
      <c r="T48" s="179">
        <f>SUM(T4:T47)</f>
        <v>84</v>
      </c>
      <c r="U48" s="179">
        <f>SUM(U4:U47)</f>
        <v>95</v>
      </c>
      <c r="V48" s="179">
        <f>T48+U48</f>
        <v>179</v>
      </c>
    </row>
    <row r="49" spans="1:26" s="46" customFormat="1" ht="9.9499999999999993" customHeight="1" x14ac:dyDescent="0.15">
      <c r="T49" s="60">
        <f>'Quadro 1'!X48</f>
        <v>84</v>
      </c>
      <c r="U49" s="60">
        <f>'Quadro 1'!Y48</f>
        <v>95</v>
      </c>
      <c r="V49" s="60">
        <f>'Quadro 1'!Z48</f>
        <v>179</v>
      </c>
    </row>
    <row r="50" spans="1:26" s="51" customFormat="1" ht="13.35" customHeight="1" x14ac:dyDescent="0.3">
      <c r="A50" s="50" t="s">
        <v>80</v>
      </c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</row>
    <row r="51" spans="1:26" s="51" customFormat="1" ht="13.35" customHeight="1" x14ac:dyDescent="0.3">
      <c r="A51" s="313" t="s">
        <v>419</v>
      </c>
    </row>
    <row r="52" spans="1:26" s="51" customFormat="1" ht="13.35" customHeight="1" x14ac:dyDescent="0.3">
      <c r="A52" s="53" t="s">
        <v>421</v>
      </c>
    </row>
    <row r="53" spans="1:26" s="51" customFormat="1" ht="13.35" customHeight="1" x14ac:dyDescent="0.3">
      <c r="A53" s="52" t="s">
        <v>503</v>
      </c>
      <c r="B53" s="52"/>
      <c r="C53" s="52"/>
      <c r="D53" s="52"/>
      <c r="E53" s="52"/>
      <c r="F53" s="52"/>
      <c r="G53" s="52"/>
    </row>
    <row r="54" spans="1:26" s="51" customFormat="1" ht="13.35" customHeight="1" x14ac:dyDescent="0.3">
      <c r="A54" s="52" t="s">
        <v>81</v>
      </c>
    </row>
    <row r="55" spans="1:26" s="51" customFormat="1" ht="26.45" customHeight="1" x14ac:dyDescent="0.3">
      <c r="A55" s="443" t="s">
        <v>420</v>
      </c>
      <c r="B55" s="443"/>
      <c r="C55" s="443"/>
      <c r="D55" s="443"/>
      <c r="E55" s="443"/>
      <c r="F55" s="443"/>
      <c r="G55" s="443"/>
      <c r="H55" s="443"/>
      <c r="I55" s="443"/>
      <c r="J55" s="443"/>
      <c r="K55" s="443"/>
      <c r="L55" s="443"/>
      <c r="M55" s="443"/>
    </row>
    <row r="56" spans="1:26" customFormat="1" ht="14.25" customHeight="1" x14ac:dyDescent="0.3">
      <c r="A56" s="135" t="s">
        <v>478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2" customHeight="1" x14ac:dyDescent="0.3">
      <c r="V57" s="46"/>
    </row>
    <row r="58" spans="1:26" x14ac:dyDescent="0.3">
      <c r="V58" s="46"/>
    </row>
    <row r="59" spans="1:26" x14ac:dyDescent="0.3">
      <c r="V59" s="46"/>
    </row>
    <row r="60" spans="1:26" x14ac:dyDescent="0.3">
      <c r="V60" s="46"/>
    </row>
    <row r="61" spans="1:26" x14ac:dyDescent="0.3">
      <c r="V61" s="46"/>
    </row>
  </sheetData>
  <sheetProtection algorithmName="SHA-512" hashValue="QJHnZvdrjKh/PQVh1l8jpdis3jJihWo/4v+KJybL9D1T2hvAiFFddhID91MmoZHEzw+NnnILVcBdvqVZ1Z5alg==" saltValue="wiM5qlh7xr07Lmi2FdXsrg==" spinCount="100000" sheet="1" selectLockedCells="1"/>
  <mergeCells count="15"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  <mergeCell ref="A1:S1"/>
    <mergeCell ref="T1:V1"/>
    <mergeCell ref="A2:A3"/>
    <mergeCell ref="B2:C2"/>
    <mergeCell ref="D2:E2"/>
  </mergeCells>
  <phoneticPr fontId="42" type="noConversion"/>
  <conditionalFormatting sqref="T48">
    <cfRule type="cellIs" dxfId="423" priority="4" operator="notEqual">
      <formula>$T$49</formula>
    </cfRule>
  </conditionalFormatting>
  <conditionalFormatting sqref="T4:U47">
    <cfRule type="expression" dxfId="422" priority="7">
      <formula>T4&lt;&gt;W4</formula>
    </cfRule>
  </conditionalFormatting>
  <conditionalFormatting sqref="U48">
    <cfRule type="cellIs" dxfId="421" priority="2" operator="notEqual">
      <formula>$U$49</formula>
    </cfRule>
  </conditionalFormatting>
  <conditionalFormatting sqref="V4:V47">
    <cfRule type="cellIs" dxfId="420" priority="5" operator="notEqual">
      <formula>Y4</formula>
    </cfRule>
  </conditionalFormatting>
  <conditionalFormatting sqref="V48">
    <cfRule type="cellIs" dxfId="419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A62"/>
  <sheetViews>
    <sheetView showGridLines="0" zoomScaleNormal="100" workbookViewId="0">
      <pane xSplit="1" ySplit="3" topLeftCell="K43" activePane="bottomRight" state="frozen"/>
      <selection pane="topRight"/>
      <selection pane="bottomLeft"/>
      <selection pane="bottomRight" activeCell="B11" sqref="B11"/>
    </sheetView>
  </sheetViews>
  <sheetFormatPr defaultColWidth="9.140625" defaultRowHeight="15" x14ac:dyDescent="0.3"/>
  <cols>
    <col min="1" max="1" width="30.7109375" style="54" customWidth="1"/>
    <col min="2" max="24" width="8.7109375" style="54" customWidth="1"/>
    <col min="25" max="16384" width="9.140625" style="54"/>
  </cols>
  <sheetData>
    <row r="1" spans="1:27" s="56" customFormat="1" ht="30" customHeight="1" x14ac:dyDescent="0.2">
      <c r="A1" s="447" t="s">
        <v>436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8"/>
      <c r="V1" s="449" t="s">
        <v>82</v>
      </c>
      <c r="W1" s="450"/>
      <c r="X1" s="451"/>
    </row>
    <row r="2" spans="1:27" s="61" customFormat="1" ht="24.95" customHeight="1" x14ac:dyDescent="0.15">
      <c r="A2" s="452" t="s">
        <v>106</v>
      </c>
      <c r="B2" s="452" t="s">
        <v>107</v>
      </c>
      <c r="C2" s="452"/>
      <c r="D2" s="452" t="s">
        <v>108</v>
      </c>
      <c r="E2" s="452"/>
      <c r="F2" s="452" t="s">
        <v>109</v>
      </c>
      <c r="G2" s="452"/>
      <c r="H2" s="452" t="s">
        <v>110</v>
      </c>
      <c r="I2" s="452"/>
      <c r="J2" s="452" t="s">
        <v>111</v>
      </c>
      <c r="K2" s="452"/>
      <c r="L2" s="452" t="s">
        <v>112</v>
      </c>
      <c r="M2" s="452"/>
      <c r="N2" s="452" t="s">
        <v>113</v>
      </c>
      <c r="O2" s="452"/>
      <c r="P2" s="452" t="s">
        <v>114</v>
      </c>
      <c r="Q2" s="452"/>
      <c r="R2" s="452" t="s">
        <v>115</v>
      </c>
      <c r="S2" s="452"/>
      <c r="T2" s="452" t="s">
        <v>116</v>
      </c>
      <c r="U2" s="452"/>
      <c r="V2" s="452" t="s">
        <v>40</v>
      </c>
      <c r="W2" s="452"/>
      <c r="X2" s="452" t="s">
        <v>76</v>
      </c>
    </row>
    <row r="3" spans="1:27" s="61" customFormat="1" ht="15" customHeight="1" x14ac:dyDescent="0.15">
      <c r="A3" s="452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452"/>
    </row>
    <row r="4" spans="1:27" s="46" customFormat="1" ht="24.95" customHeight="1" x14ac:dyDescent="0.15">
      <c r="A4" s="312" t="s">
        <v>43</v>
      </c>
      <c r="B4" s="304"/>
      <c r="C4" s="307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253"/>
      <c r="Q4" s="298"/>
      <c r="R4" s="253"/>
      <c r="S4" s="298"/>
      <c r="T4" s="253"/>
      <c r="U4" s="298"/>
      <c r="V4" s="176">
        <f>B4+D4+F4+H4+J4+L4+N4+P4+R4+T4</f>
        <v>0</v>
      </c>
      <c r="W4" s="176">
        <f>C4+E4+G4+I4+K4+M4+O4+Q4+S4+U4</f>
        <v>0</v>
      </c>
      <c r="X4" s="176">
        <f>V4+W4</f>
        <v>0</v>
      </c>
      <c r="Y4" s="60">
        <f>'Quadro 1'!X4</f>
        <v>0</v>
      </c>
      <c r="Z4" s="60">
        <f>'Quadro 1'!Y4</f>
        <v>0</v>
      </c>
      <c r="AA4" s="60">
        <f>'Quadro 1'!Z4</f>
        <v>0</v>
      </c>
    </row>
    <row r="5" spans="1:27" s="46" customFormat="1" ht="24.95" customHeight="1" x14ac:dyDescent="0.15">
      <c r="A5" s="312" t="s">
        <v>407</v>
      </c>
      <c r="B5" s="306"/>
      <c r="C5" s="307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255"/>
      <c r="Q5" s="299"/>
      <c r="R5" s="255"/>
      <c r="S5" s="299"/>
      <c r="T5" s="255"/>
      <c r="U5" s="299"/>
      <c r="V5" s="178">
        <f t="shared" ref="V5:W47" si="0">B5+D5+F5+H5+J5+L5+N5+P5+R5+T5</f>
        <v>0</v>
      </c>
      <c r="W5" s="178">
        <f t="shared" si="0"/>
        <v>0</v>
      </c>
      <c r="X5" s="178">
        <f t="shared" ref="X5:X47" si="1">V5+W5</f>
        <v>0</v>
      </c>
      <c r="Y5" s="60">
        <f>'Quadro 1'!X5</f>
        <v>0</v>
      </c>
      <c r="Z5" s="60">
        <f>'Quadro 1'!Y5</f>
        <v>0</v>
      </c>
      <c r="AA5" s="60">
        <f>'Quadro 1'!Z5</f>
        <v>0</v>
      </c>
    </row>
    <row r="6" spans="1:27" s="46" customFormat="1" ht="24.95" customHeight="1" x14ac:dyDescent="0.15">
      <c r="A6" s="312" t="s">
        <v>408</v>
      </c>
      <c r="B6" s="306"/>
      <c r="C6" s="307"/>
      <c r="D6" s="255"/>
      <c r="E6" s="299"/>
      <c r="F6" s="255"/>
      <c r="G6" s="299"/>
      <c r="H6" s="255"/>
      <c r="I6" s="299"/>
      <c r="J6" s="255"/>
      <c r="K6" s="299"/>
      <c r="L6" s="255"/>
      <c r="M6" s="299"/>
      <c r="N6" s="255"/>
      <c r="O6" s="299"/>
      <c r="P6" s="255"/>
      <c r="Q6" s="299">
        <v>1</v>
      </c>
      <c r="R6" s="255"/>
      <c r="S6" s="299"/>
      <c r="T6" s="255"/>
      <c r="U6" s="299"/>
      <c r="V6" s="178">
        <f t="shared" si="0"/>
        <v>0</v>
      </c>
      <c r="W6" s="178">
        <f t="shared" si="0"/>
        <v>1</v>
      </c>
      <c r="X6" s="178">
        <f t="shared" si="1"/>
        <v>1</v>
      </c>
      <c r="Y6" s="60">
        <f>'Quadro 1'!X6</f>
        <v>0</v>
      </c>
      <c r="Z6" s="60">
        <f>'Quadro 1'!Y6</f>
        <v>1</v>
      </c>
      <c r="AA6" s="60">
        <f>'Quadro 1'!Z6</f>
        <v>1</v>
      </c>
    </row>
    <row r="7" spans="1:27" s="46" customFormat="1" ht="24.95" customHeight="1" x14ac:dyDescent="0.15">
      <c r="A7" s="312" t="s">
        <v>409</v>
      </c>
      <c r="B7" s="306"/>
      <c r="C7" s="307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255"/>
      <c r="Q7" s="299"/>
      <c r="R7" s="255"/>
      <c r="S7" s="299"/>
      <c r="T7" s="255"/>
      <c r="U7" s="299"/>
      <c r="V7" s="178">
        <f t="shared" si="0"/>
        <v>0</v>
      </c>
      <c r="W7" s="178">
        <f t="shared" si="0"/>
        <v>0</v>
      </c>
      <c r="X7" s="178">
        <f t="shared" si="1"/>
        <v>0</v>
      </c>
      <c r="Y7" s="60">
        <f>'Quadro 1'!X7</f>
        <v>0</v>
      </c>
      <c r="Z7" s="60">
        <f>'Quadro 1'!Y7</f>
        <v>0</v>
      </c>
      <c r="AA7" s="60">
        <f>'Quadro 1'!Z7</f>
        <v>0</v>
      </c>
    </row>
    <row r="8" spans="1:27" s="46" customFormat="1" ht="24.95" customHeight="1" x14ac:dyDescent="0.15">
      <c r="A8" s="312" t="s">
        <v>410</v>
      </c>
      <c r="B8" s="306"/>
      <c r="C8" s="307"/>
      <c r="D8" s="255"/>
      <c r="E8" s="299"/>
      <c r="F8" s="255"/>
      <c r="G8" s="299"/>
      <c r="H8" s="255"/>
      <c r="I8" s="299"/>
      <c r="J8" s="255"/>
      <c r="K8" s="299"/>
      <c r="L8" s="255"/>
      <c r="M8" s="299"/>
      <c r="N8" s="255"/>
      <c r="O8" s="299"/>
      <c r="P8" s="255">
        <v>3</v>
      </c>
      <c r="Q8" s="299">
        <v>2</v>
      </c>
      <c r="R8" s="255"/>
      <c r="S8" s="299"/>
      <c r="T8" s="255"/>
      <c r="U8" s="299"/>
      <c r="V8" s="178">
        <f t="shared" si="0"/>
        <v>3</v>
      </c>
      <c r="W8" s="178">
        <f t="shared" si="0"/>
        <v>2</v>
      </c>
      <c r="X8" s="178">
        <f t="shared" si="1"/>
        <v>5</v>
      </c>
      <c r="Y8" s="60">
        <f>'Quadro 1'!X8</f>
        <v>3</v>
      </c>
      <c r="Z8" s="60">
        <f>'Quadro 1'!Y8</f>
        <v>2</v>
      </c>
      <c r="AA8" s="60">
        <f>'Quadro 1'!Z8</f>
        <v>5</v>
      </c>
    </row>
    <row r="9" spans="1:27" s="46" customFormat="1" ht="24.95" customHeight="1" x14ac:dyDescent="0.15">
      <c r="A9" s="312" t="s">
        <v>411</v>
      </c>
      <c r="B9" s="306"/>
      <c r="C9" s="307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255"/>
      <c r="Q9" s="299"/>
      <c r="R9" s="255"/>
      <c r="S9" s="299"/>
      <c r="T9" s="255"/>
      <c r="U9" s="299"/>
      <c r="V9" s="178">
        <f t="shared" si="0"/>
        <v>0</v>
      </c>
      <c r="W9" s="178">
        <f t="shared" si="0"/>
        <v>0</v>
      </c>
      <c r="X9" s="178">
        <f t="shared" si="1"/>
        <v>0</v>
      </c>
      <c r="Y9" s="60">
        <f>'Quadro 1'!X9</f>
        <v>0</v>
      </c>
      <c r="Z9" s="60">
        <f>'Quadro 1'!Y9</f>
        <v>0</v>
      </c>
      <c r="AA9" s="60">
        <f>'Quadro 1'!Z9</f>
        <v>0</v>
      </c>
    </row>
    <row r="10" spans="1:27" s="46" customFormat="1" ht="24.95" customHeight="1" x14ac:dyDescent="0.15">
      <c r="A10" s="312" t="s">
        <v>44</v>
      </c>
      <c r="B10" s="306"/>
      <c r="C10" s="307"/>
      <c r="D10" s="255"/>
      <c r="E10" s="299"/>
      <c r="F10" s="255"/>
      <c r="G10" s="299"/>
      <c r="H10" s="255"/>
      <c r="I10" s="299"/>
      <c r="J10" s="255"/>
      <c r="K10" s="299"/>
      <c r="L10" s="255"/>
      <c r="M10" s="299"/>
      <c r="N10" s="255"/>
      <c r="O10" s="299"/>
      <c r="P10" s="255">
        <v>2</v>
      </c>
      <c r="Q10" s="299">
        <v>16</v>
      </c>
      <c r="R10" s="255"/>
      <c r="S10" s="299"/>
      <c r="T10" s="255">
        <v>1</v>
      </c>
      <c r="U10" s="299">
        <v>1</v>
      </c>
      <c r="V10" s="178">
        <f t="shared" si="0"/>
        <v>3</v>
      </c>
      <c r="W10" s="178">
        <f t="shared" si="0"/>
        <v>17</v>
      </c>
      <c r="X10" s="178">
        <f t="shared" si="1"/>
        <v>20</v>
      </c>
      <c r="Y10" s="60">
        <f>'Quadro 1'!X10</f>
        <v>3</v>
      </c>
      <c r="Z10" s="60">
        <f>'Quadro 1'!Y10</f>
        <v>17</v>
      </c>
      <c r="AA10" s="60">
        <f>'Quadro 1'!Z10</f>
        <v>20</v>
      </c>
    </row>
    <row r="11" spans="1:27" s="46" customFormat="1" ht="24.95" customHeight="1" x14ac:dyDescent="0.15">
      <c r="A11" s="312" t="s">
        <v>45</v>
      </c>
      <c r="B11" s="306"/>
      <c r="C11" s="307"/>
      <c r="D11" s="255"/>
      <c r="E11" s="299"/>
      <c r="F11" s="255"/>
      <c r="G11" s="299"/>
      <c r="H11" s="255">
        <v>1</v>
      </c>
      <c r="I11" s="299"/>
      <c r="J11" s="255"/>
      <c r="K11" s="299">
        <v>5</v>
      </c>
      <c r="L11" s="255">
        <v>2</v>
      </c>
      <c r="M11" s="299">
        <v>5</v>
      </c>
      <c r="N11" s="255"/>
      <c r="O11" s="299"/>
      <c r="P11" s="255"/>
      <c r="Q11" s="299"/>
      <c r="R11" s="255"/>
      <c r="S11" s="299"/>
      <c r="T11" s="255"/>
      <c r="U11" s="299"/>
      <c r="V11" s="178">
        <f t="shared" si="0"/>
        <v>3</v>
      </c>
      <c r="W11" s="178">
        <f t="shared" si="0"/>
        <v>10</v>
      </c>
      <c r="X11" s="178">
        <f t="shared" si="1"/>
        <v>13</v>
      </c>
      <c r="Y11" s="60">
        <f>'Quadro 1'!X11</f>
        <v>3</v>
      </c>
      <c r="Z11" s="60">
        <f>'Quadro 1'!Y11</f>
        <v>10</v>
      </c>
      <c r="AA11" s="60">
        <f>'Quadro 1'!Z11</f>
        <v>13</v>
      </c>
    </row>
    <row r="12" spans="1:27" s="46" customFormat="1" ht="24.95" customHeight="1" x14ac:dyDescent="0.15">
      <c r="A12" s="312" t="s">
        <v>46</v>
      </c>
      <c r="B12" s="306"/>
      <c r="C12" s="307"/>
      <c r="D12" s="255"/>
      <c r="E12" s="299">
        <v>1</v>
      </c>
      <c r="F12" s="255">
        <v>1</v>
      </c>
      <c r="G12" s="299"/>
      <c r="H12" s="255"/>
      <c r="I12" s="299"/>
      <c r="J12" s="255"/>
      <c r="K12" s="299"/>
      <c r="L12" s="255"/>
      <c r="M12" s="299"/>
      <c r="N12" s="255"/>
      <c r="O12" s="299"/>
      <c r="P12" s="255"/>
      <c r="Q12" s="299"/>
      <c r="R12" s="255"/>
      <c r="S12" s="299"/>
      <c r="T12" s="255"/>
      <c r="U12" s="299"/>
      <c r="V12" s="178">
        <f t="shared" si="0"/>
        <v>1</v>
      </c>
      <c r="W12" s="178">
        <f t="shared" si="0"/>
        <v>1</v>
      </c>
      <c r="X12" s="178">
        <f t="shared" si="1"/>
        <v>2</v>
      </c>
      <c r="Y12" s="60">
        <f>'Quadro 1'!X12</f>
        <v>1</v>
      </c>
      <c r="Z12" s="60">
        <f>'Quadro 1'!Y12</f>
        <v>1</v>
      </c>
      <c r="AA12" s="60">
        <f>'Quadro 1'!Z12</f>
        <v>2</v>
      </c>
    </row>
    <row r="13" spans="1:27" s="46" customFormat="1" ht="24.95" customHeight="1" x14ac:dyDescent="0.15">
      <c r="A13" s="312" t="s">
        <v>47</v>
      </c>
      <c r="B13" s="306"/>
      <c r="C13" s="307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255"/>
      <c r="Q13" s="299"/>
      <c r="R13" s="255"/>
      <c r="S13" s="299"/>
      <c r="T13" s="255"/>
      <c r="U13" s="299"/>
      <c r="V13" s="178">
        <f t="shared" si="0"/>
        <v>0</v>
      </c>
      <c r="W13" s="178">
        <f t="shared" si="0"/>
        <v>0</v>
      </c>
      <c r="X13" s="178">
        <f t="shared" si="1"/>
        <v>0</v>
      </c>
      <c r="Y13" s="60">
        <f>'Quadro 1'!X13</f>
        <v>0</v>
      </c>
      <c r="Z13" s="60">
        <f>'Quadro 1'!Y13</f>
        <v>0</v>
      </c>
      <c r="AA13" s="60">
        <f>'Quadro 1'!Z13</f>
        <v>0</v>
      </c>
    </row>
    <row r="14" spans="1:27" s="46" customFormat="1" ht="24.95" customHeight="1" x14ac:dyDescent="0.15">
      <c r="A14" s="312" t="s">
        <v>48</v>
      </c>
      <c r="B14" s="306"/>
      <c r="C14" s="307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255"/>
      <c r="Q14" s="299"/>
      <c r="R14" s="255"/>
      <c r="S14" s="299"/>
      <c r="T14" s="255"/>
      <c r="U14" s="299"/>
      <c r="V14" s="178">
        <f t="shared" si="0"/>
        <v>0</v>
      </c>
      <c r="W14" s="178">
        <f t="shared" si="0"/>
        <v>0</v>
      </c>
      <c r="X14" s="178">
        <f t="shared" si="1"/>
        <v>0</v>
      </c>
      <c r="Y14" s="60">
        <f>'Quadro 1'!X14</f>
        <v>0</v>
      </c>
      <c r="Z14" s="60">
        <f>'Quadro 1'!Y14</f>
        <v>0</v>
      </c>
      <c r="AA14" s="60">
        <f>'Quadro 1'!Z14</f>
        <v>0</v>
      </c>
    </row>
    <row r="15" spans="1:27" s="46" customFormat="1" ht="24.95" customHeight="1" x14ac:dyDescent="0.15">
      <c r="A15" s="312" t="s">
        <v>49</v>
      </c>
      <c r="B15" s="306"/>
      <c r="C15" s="307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255"/>
      <c r="Q15" s="299"/>
      <c r="R15" s="255"/>
      <c r="S15" s="299"/>
      <c r="T15" s="255"/>
      <c r="U15" s="299"/>
      <c r="V15" s="178">
        <f t="shared" si="0"/>
        <v>0</v>
      </c>
      <c r="W15" s="178">
        <f t="shared" si="0"/>
        <v>0</v>
      </c>
      <c r="X15" s="178">
        <f t="shared" si="1"/>
        <v>0</v>
      </c>
      <c r="Y15" s="60">
        <f>'Quadro 1'!X15</f>
        <v>0</v>
      </c>
      <c r="Z15" s="60">
        <f>'Quadro 1'!Y15</f>
        <v>0</v>
      </c>
      <c r="AA15" s="60">
        <f>'Quadro 1'!Z15</f>
        <v>0</v>
      </c>
    </row>
    <row r="16" spans="1:27" s="46" customFormat="1" ht="24.95" customHeight="1" x14ac:dyDescent="0.15">
      <c r="A16" s="312" t="s">
        <v>50</v>
      </c>
      <c r="B16" s="306"/>
      <c r="C16" s="307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255"/>
      <c r="Q16" s="299"/>
      <c r="R16" s="255"/>
      <c r="S16" s="299"/>
      <c r="T16" s="255"/>
      <c r="U16" s="299"/>
      <c r="V16" s="178">
        <f t="shared" si="0"/>
        <v>0</v>
      </c>
      <c r="W16" s="178">
        <f t="shared" si="0"/>
        <v>0</v>
      </c>
      <c r="X16" s="178">
        <f t="shared" si="1"/>
        <v>0</v>
      </c>
      <c r="Y16" s="60">
        <f>'Quadro 1'!X16</f>
        <v>0</v>
      </c>
      <c r="Z16" s="60">
        <f>'Quadro 1'!Y16</f>
        <v>0</v>
      </c>
      <c r="AA16" s="60">
        <f>'Quadro 1'!Z16</f>
        <v>0</v>
      </c>
    </row>
    <row r="17" spans="1:27" s="46" customFormat="1" ht="24.95" customHeight="1" x14ac:dyDescent="0.15">
      <c r="A17" s="312" t="s">
        <v>469</v>
      </c>
      <c r="B17" s="306"/>
      <c r="C17" s="307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255"/>
      <c r="Q17" s="299"/>
      <c r="R17" s="255"/>
      <c r="S17" s="299"/>
      <c r="T17" s="255"/>
      <c r="U17" s="299"/>
      <c r="V17" s="178">
        <f t="shared" si="0"/>
        <v>0</v>
      </c>
      <c r="W17" s="178">
        <f t="shared" si="0"/>
        <v>0</v>
      </c>
      <c r="X17" s="178">
        <f t="shared" si="1"/>
        <v>0</v>
      </c>
      <c r="Y17" s="60">
        <f>'Quadro 1'!X17</f>
        <v>0</v>
      </c>
      <c r="Z17" s="60">
        <f>'Quadro 1'!Y17</f>
        <v>0</v>
      </c>
      <c r="AA17" s="60">
        <f>'Quadro 1'!Z17</f>
        <v>0</v>
      </c>
    </row>
    <row r="18" spans="1:27" s="46" customFormat="1" ht="24.95" customHeight="1" x14ac:dyDescent="0.15">
      <c r="A18" s="312" t="s">
        <v>53</v>
      </c>
      <c r="B18" s="306"/>
      <c r="C18" s="307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255"/>
      <c r="Q18" s="299"/>
      <c r="R18" s="255"/>
      <c r="S18" s="299"/>
      <c r="T18" s="255"/>
      <c r="U18" s="299"/>
      <c r="V18" s="178">
        <f t="shared" si="0"/>
        <v>0</v>
      </c>
      <c r="W18" s="178">
        <f t="shared" si="0"/>
        <v>0</v>
      </c>
      <c r="X18" s="178">
        <f t="shared" si="1"/>
        <v>0</v>
      </c>
      <c r="Y18" s="60">
        <f>'Quadro 1'!X18</f>
        <v>0</v>
      </c>
      <c r="Z18" s="60">
        <f>'Quadro 1'!Y18</f>
        <v>0</v>
      </c>
      <c r="AA18" s="60">
        <f>'Quadro 1'!Z18</f>
        <v>0</v>
      </c>
    </row>
    <row r="19" spans="1:27" s="46" customFormat="1" ht="24.95" customHeight="1" x14ac:dyDescent="0.15">
      <c r="A19" s="312" t="s">
        <v>54</v>
      </c>
      <c r="B19" s="306"/>
      <c r="C19" s="307"/>
      <c r="D19" s="255"/>
      <c r="E19" s="299"/>
      <c r="F19" s="255"/>
      <c r="G19" s="299"/>
      <c r="H19" s="255"/>
      <c r="I19" s="299"/>
      <c r="J19" s="255"/>
      <c r="K19" s="299"/>
      <c r="L19" s="255"/>
      <c r="M19" s="299"/>
      <c r="N19" s="255"/>
      <c r="O19" s="299"/>
      <c r="P19" s="255"/>
      <c r="Q19" s="299"/>
      <c r="R19" s="255">
        <v>1</v>
      </c>
      <c r="S19" s="299"/>
      <c r="T19" s="255">
        <v>4</v>
      </c>
      <c r="U19" s="299">
        <v>3</v>
      </c>
      <c r="V19" s="178">
        <f t="shared" si="0"/>
        <v>5</v>
      </c>
      <c r="W19" s="178">
        <f t="shared" si="0"/>
        <v>3</v>
      </c>
      <c r="X19" s="178">
        <f t="shared" si="1"/>
        <v>8</v>
      </c>
      <c r="Y19" s="60">
        <f>'Quadro 1'!X19</f>
        <v>5</v>
      </c>
      <c r="Z19" s="60">
        <f>'Quadro 1'!Y19</f>
        <v>3</v>
      </c>
      <c r="AA19" s="60">
        <f>'Quadro 1'!Z19</f>
        <v>8</v>
      </c>
    </row>
    <row r="20" spans="1:27" s="46" customFormat="1" ht="24.95" customHeight="1" x14ac:dyDescent="0.15">
      <c r="A20" s="312" t="s">
        <v>55</v>
      </c>
      <c r="B20" s="306"/>
      <c r="C20" s="307"/>
      <c r="D20" s="255"/>
      <c r="E20" s="299"/>
      <c r="F20" s="255"/>
      <c r="G20" s="299"/>
      <c r="H20" s="255"/>
      <c r="I20" s="299"/>
      <c r="J20" s="255"/>
      <c r="K20" s="299"/>
      <c r="L20" s="255"/>
      <c r="M20" s="299"/>
      <c r="N20" s="255"/>
      <c r="O20" s="299"/>
      <c r="P20" s="255">
        <v>9</v>
      </c>
      <c r="Q20" s="299">
        <v>4</v>
      </c>
      <c r="R20" s="255">
        <v>15</v>
      </c>
      <c r="S20" s="299">
        <v>11</v>
      </c>
      <c r="T20" s="255">
        <v>45</v>
      </c>
      <c r="U20" s="299">
        <v>46</v>
      </c>
      <c r="V20" s="178">
        <f t="shared" si="0"/>
        <v>69</v>
      </c>
      <c r="W20" s="178">
        <f t="shared" si="0"/>
        <v>61</v>
      </c>
      <c r="X20" s="178">
        <f t="shared" si="1"/>
        <v>130</v>
      </c>
      <c r="Y20" s="60">
        <f>'Quadro 1'!X20</f>
        <v>69</v>
      </c>
      <c r="Z20" s="60">
        <f>'Quadro 1'!Y20</f>
        <v>61</v>
      </c>
      <c r="AA20" s="60">
        <f>'Quadro 1'!Z20</f>
        <v>130</v>
      </c>
    </row>
    <row r="21" spans="1:27" s="46" customFormat="1" ht="24.95" customHeight="1" x14ac:dyDescent="0.15">
      <c r="A21" s="312" t="s">
        <v>56</v>
      </c>
      <c r="B21" s="306"/>
      <c r="C21" s="307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255"/>
      <c r="Q21" s="299"/>
      <c r="R21" s="255"/>
      <c r="S21" s="299"/>
      <c r="T21" s="255"/>
      <c r="U21" s="299"/>
      <c r="V21" s="178">
        <f t="shared" si="0"/>
        <v>0</v>
      </c>
      <c r="W21" s="178">
        <f t="shared" si="0"/>
        <v>0</v>
      </c>
      <c r="X21" s="178">
        <f t="shared" si="1"/>
        <v>0</v>
      </c>
      <c r="Y21" s="60">
        <f>'Quadro 1'!X21</f>
        <v>0</v>
      </c>
      <c r="Z21" s="60">
        <f>'Quadro 1'!Y21</f>
        <v>0</v>
      </c>
      <c r="AA21" s="60">
        <f>'Quadro 1'!Z21</f>
        <v>0</v>
      </c>
    </row>
    <row r="22" spans="1:27" s="46" customFormat="1" ht="24.95" customHeight="1" x14ac:dyDescent="0.15">
      <c r="A22" s="312" t="s">
        <v>57</v>
      </c>
      <c r="B22" s="306"/>
      <c r="C22" s="307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255"/>
      <c r="Q22" s="299"/>
      <c r="R22" s="255"/>
      <c r="S22" s="299"/>
      <c r="T22" s="255"/>
      <c r="U22" s="299"/>
      <c r="V22" s="178">
        <f t="shared" si="0"/>
        <v>0</v>
      </c>
      <c r="W22" s="178">
        <f t="shared" si="0"/>
        <v>0</v>
      </c>
      <c r="X22" s="178">
        <f t="shared" si="1"/>
        <v>0</v>
      </c>
      <c r="Y22" s="60">
        <f>'Quadro 1'!X22</f>
        <v>0</v>
      </c>
      <c r="Z22" s="60">
        <f>'Quadro 1'!Y22</f>
        <v>0</v>
      </c>
      <c r="AA22" s="60">
        <f>'Quadro 1'!Z22</f>
        <v>0</v>
      </c>
    </row>
    <row r="23" spans="1:27" s="46" customFormat="1" ht="24.95" customHeight="1" x14ac:dyDescent="0.15">
      <c r="A23" s="312" t="s">
        <v>58</v>
      </c>
      <c r="B23" s="306"/>
      <c r="C23" s="307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255"/>
      <c r="Q23" s="299"/>
      <c r="R23" s="255"/>
      <c r="S23" s="299"/>
      <c r="T23" s="255"/>
      <c r="U23" s="299"/>
      <c r="V23" s="178">
        <f t="shared" si="0"/>
        <v>0</v>
      </c>
      <c r="W23" s="178">
        <f t="shared" si="0"/>
        <v>0</v>
      </c>
      <c r="X23" s="178">
        <f t="shared" si="1"/>
        <v>0</v>
      </c>
      <c r="Y23" s="60">
        <f>'Quadro 1'!X23</f>
        <v>0</v>
      </c>
      <c r="Z23" s="60">
        <f>'Quadro 1'!Y23</f>
        <v>0</v>
      </c>
      <c r="AA23" s="60">
        <f>'Quadro 1'!Z23</f>
        <v>0</v>
      </c>
    </row>
    <row r="24" spans="1:27" s="46" customFormat="1" ht="24.95" customHeight="1" x14ac:dyDescent="0.15">
      <c r="A24" s="312" t="s">
        <v>59</v>
      </c>
      <c r="B24" s="306"/>
      <c r="C24" s="307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255"/>
      <c r="Q24" s="299"/>
      <c r="R24" s="255"/>
      <c r="S24" s="299"/>
      <c r="T24" s="255"/>
      <c r="U24" s="299"/>
      <c r="V24" s="178">
        <f t="shared" si="0"/>
        <v>0</v>
      </c>
      <c r="W24" s="178">
        <f t="shared" si="0"/>
        <v>0</v>
      </c>
      <c r="X24" s="178">
        <f t="shared" si="1"/>
        <v>0</v>
      </c>
      <c r="Y24" s="60">
        <f>'Quadro 1'!X24</f>
        <v>0</v>
      </c>
      <c r="Z24" s="60">
        <f>'Quadro 1'!Y24</f>
        <v>0</v>
      </c>
      <c r="AA24" s="60">
        <f>'Quadro 1'!Z24</f>
        <v>0</v>
      </c>
    </row>
    <row r="25" spans="1:27" s="46" customFormat="1" ht="24.95" customHeight="1" x14ac:dyDescent="0.15">
      <c r="A25" s="312" t="s">
        <v>60</v>
      </c>
      <c r="B25" s="306"/>
      <c r="C25" s="307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255"/>
      <c r="Q25" s="299"/>
      <c r="R25" s="255"/>
      <c r="S25" s="299"/>
      <c r="T25" s="255"/>
      <c r="U25" s="299"/>
      <c r="V25" s="178">
        <f t="shared" si="0"/>
        <v>0</v>
      </c>
      <c r="W25" s="178">
        <f t="shared" si="0"/>
        <v>0</v>
      </c>
      <c r="X25" s="178">
        <f t="shared" si="1"/>
        <v>0</v>
      </c>
      <c r="Y25" s="60">
        <f>'Quadro 1'!X25</f>
        <v>0</v>
      </c>
      <c r="Z25" s="60">
        <f>'Quadro 1'!Y25</f>
        <v>0</v>
      </c>
      <c r="AA25" s="60">
        <f>'Quadro 1'!Z25</f>
        <v>0</v>
      </c>
    </row>
    <row r="26" spans="1:27" s="46" customFormat="1" ht="24.95" customHeight="1" x14ac:dyDescent="0.15">
      <c r="A26" s="312" t="s">
        <v>61</v>
      </c>
      <c r="B26" s="306"/>
      <c r="C26" s="307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255"/>
      <c r="Q26" s="299"/>
      <c r="R26" s="255"/>
      <c r="S26" s="299"/>
      <c r="T26" s="255"/>
      <c r="U26" s="299"/>
      <c r="V26" s="178">
        <f t="shared" si="0"/>
        <v>0</v>
      </c>
      <c r="W26" s="178">
        <f t="shared" si="0"/>
        <v>0</v>
      </c>
      <c r="X26" s="178">
        <f t="shared" si="1"/>
        <v>0</v>
      </c>
      <c r="Y26" s="60">
        <f>'Quadro 1'!X26</f>
        <v>0</v>
      </c>
      <c r="Z26" s="60">
        <f>'Quadro 1'!Y26</f>
        <v>0</v>
      </c>
      <c r="AA26" s="60">
        <f>'Quadro 1'!Z26</f>
        <v>0</v>
      </c>
    </row>
    <row r="27" spans="1:27" s="46" customFormat="1" ht="24.95" customHeight="1" x14ac:dyDescent="0.15">
      <c r="A27" s="312" t="s">
        <v>62</v>
      </c>
      <c r="B27" s="306"/>
      <c r="C27" s="307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255"/>
      <c r="Q27" s="299"/>
      <c r="R27" s="255"/>
      <c r="S27" s="299"/>
      <c r="T27" s="255"/>
      <c r="U27" s="299"/>
      <c r="V27" s="178">
        <f t="shared" si="0"/>
        <v>0</v>
      </c>
      <c r="W27" s="178">
        <f t="shared" si="0"/>
        <v>0</v>
      </c>
      <c r="X27" s="178">
        <f t="shared" si="1"/>
        <v>0</v>
      </c>
      <c r="Y27" s="60">
        <f>'Quadro 1'!X27</f>
        <v>0</v>
      </c>
      <c r="Z27" s="60">
        <f>'Quadro 1'!Y27</f>
        <v>0</v>
      </c>
      <c r="AA27" s="60">
        <f>'Quadro 1'!Z27</f>
        <v>0</v>
      </c>
    </row>
    <row r="28" spans="1:27" s="46" customFormat="1" ht="24.95" customHeight="1" x14ac:dyDescent="0.15">
      <c r="A28" s="312" t="s">
        <v>63</v>
      </c>
      <c r="B28" s="306"/>
      <c r="C28" s="307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255"/>
      <c r="Q28" s="299"/>
      <c r="R28" s="255"/>
      <c r="S28" s="299"/>
      <c r="T28" s="255"/>
      <c r="U28" s="299"/>
      <c r="V28" s="178">
        <f t="shared" si="0"/>
        <v>0</v>
      </c>
      <c r="W28" s="178">
        <f t="shared" si="0"/>
        <v>0</v>
      </c>
      <c r="X28" s="178">
        <f t="shared" si="1"/>
        <v>0</v>
      </c>
      <c r="Y28" s="60">
        <f>'Quadro 1'!X28</f>
        <v>0</v>
      </c>
      <c r="Z28" s="60">
        <f>'Quadro 1'!Y28</f>
        <v>0</v>
      </c>
      <c r="AA28" s="60">
        <f>'Quadro 1'!Z28</f>
        <v>0</v>
      </c>
    </row>
    <row r="29" spans="1:27" s="46" customFormat="1" ht="24.95" customHeight="1" x14ac:dyDescent="0.15">
      <c r="A29" s="312" t="s">
        <v>64</v>
      </c>
      <c r="B29" s="306"/>
      <c r="C29" s="307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255"/>
      <c r="Q29" s="299"/>
      <c r="R29" s="255"/>
      <c r="S29" s="299"/>
      <c r="T29" s="255"/>
      <c r="U29" s="299"/>
      <c r="V29" s="178">
        <f t="shared" si="0"/>
        <v>0</v>
      </c>
      <c r="W29" s="178">
        <f t="shared" si="0"/>
        <v>0</v>
      </c>
      <c r="X29" s="178">
        <f t="shared" si="1"/>
        <v>0</v>
      </c>
      <c r="Y29" s="60">
        <f>'Quadro 1'!X29</f>
        <v>0</v>
      </c>
      <c r="Z29" s="60">
        <f>'Quadro 1'!Y29</f>
        <v>0</v>
      </c>
      <c r="AA29" s="60">
        <f>'Quadro 1'!Z29</f>
        <v>0</v>
      </c>
    </row>
    <row r="30" spans="1:27" s="46" customFormat="1" ht="24.95" customHeight="1" x14ac:dyDescent="0.15">
      <c r="A30" s="312" t="s">
        <v>65</v>
      </c>
      <c r="B30" s="306"/>
      <c r="C30" s="307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255"/>
      <c r="Q30" s="299"/>
      <c r="R30" s="255"/>
      <c r="S30" s="299"/>
      <c r="T30" s="255"/>
      <c r="U30" s="299"/>
      <c r="V30" s="178">
        <f t="shared" si="0"/>
        <v>0</v>
      </c>
      <c r="W30" s="178">
        <f t="shared" si="0"/>
        <v>0</v>
      </c>
      <c r="X30" s="178">
        <f t="shared" si="1"/>
        <v>0</v>
      </c>
      <c r="Y30" s="60">
        <f>'Quadro 1'!X30</f>
        <v>0</v>
      </c>
      <c r="Z30" s="60">
        <f>'Quadro 1'!Y30</f>
        <v>0</v>
      </c>
      <c r="AA30" s="60">
        <f>'Quadro 1'!Z30</f>
        <v>0</v>
      </c>
    </row>
    <row r="31" spans="1:27" s="46" customFormat="1" ht="24.95" customHeight="1" x14ac:dyDescent="0.15">
      <c r="A31" s="312" t="s">
        <v>66</v>
      </c>
      <c r="B31" s="306"/>
      <c r="C31" s="307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255"/>
      <c r="Q31" s="299"/>
      <c r="R31" s="255"/>
      <c r="S31" s="299"/>
      <c r="T31" s="255"/>
      <c r="U31" s="299"/>
      <c r="V31" s="178">
        <f t="shared" si="0"/>
        <v>0</v>
      </c>
      <c r="W31" s="178">
        <f t="shared" si="0"/>
        <v>0</v>
      </c>
      <c r="X31" s="178">
        <f t="shared" si="1"/>
        <v>0</v>
      </c>
      <c r="Y31" s="60">
        <f>'Quadro 1'!X31</f>
        <v>0</v>
      </c>
      <c r="Z31" s="60">
        <f>'Quadro 1'!Y31</f>
        <v>0</v>
      </c>
      <c r="AA31" s="60">
        <f>'Quadro 1'!Z31</f>
        <v>0</v>
      </c>
    </row>
    <row r="32" spans="1:27" s="46" customFormat="1" ht="24.95" customHeight="1" x14ac:dyDescent="0.15">
      <c r="A32" s="312" t="s">
        <v>67</v>
      </c>
      <c r="B32" s="306"/>
      <c r="C32" s="307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255"/>
      <c r="Q32" s="299"/>
      <c r="R32" s="255"/>
      <c r="S32" s="299"/>
      <c r="T32" s="255"/>
      <c r="U32" s="299"/>
      <c r="V32" s="178">
        <f t="shared" si="0"/>
        <v>0</v>
      </c>
      <c r="W32" s="178">
        <f t="shared" si="0"/>
        <v>0</v>
      </c>
      <c r="X32" s="178">
        <f t="shared" si="1"/>
        <v>0</v>
      </c>
      <c r="Y32" s="60">
        <f>'Quadro 1'!X32</f>
        <v>0</v>
      </c>
      <c r="Z32" s="60">
        <f>'Quadro 1'!Y32</f>
        <v>0</v>
      </c>
      <c r="AA32" s="60">
        <f>'Quadro 1'!Z32</f>
        <v>0</v>
      </c>
    </row>
    <row r="33" spans="1:27" s="46" customFormat="1" ht="24.95" customHeight="1" x14ac:dyDescent="0.15">
      <c r="A33" s="312" t="s">
        <v>412</v>
      </c>
      <c r="B33" s="306"/>
      <c r="C33" s="307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255"/>
      <c r="Q33" s="299"/>
      <c r="R33" s="255"/>
      <c r="S33" s="299"/>
      <c r="T33" s="255"/>
      <c r="U33" s="299"/>
      <c r="V33" s="178">
        <f t="shared" si="0"/>
        <v>0</v>
      </c>
      <c r="W33" s="178">
        <f t="shared" si="0"/>
        <v>0</v>
      </c>
      <c r="X33" s="178">
        <f t="shared" si="1"/>
        <v>0</v>
      </c>
      <c r="Y33" s="60">
        <f>'Quadro 1'!X33</f>
        <v>0</v>
      </c>
      <c r="Z33" s="60">
        <f>'Quadro 1'!Y33</f>
        <v>0</v>
      </c>
      <c r="AA33" s="60">
        <f>'Quadro 1'!Z33</f>
        <v>0</v>
      </c>
    </row>
    <row r="34" spans="1:27" s="46" customFormat="1" ht="24.95" customHeight="1" x14ac:dyDescent="0.15">
      <c r="A34" s="312" t="s">
        <v>413</v>
      </c>
      <c r="B34" s="306"/>
      <c r="C34" s="307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255"/>
      <c r="Q34" s="299"/>
      <c r="R34" s="255"/>
      <c r="S34" s="299"/>
      <c r="T34" s="255"/>
      <c r="U34" s="299"/>
      <c r="V34" s="178">
        <f t="shared" si="0"/>
        <v>0</v>
      </c>
      <c r="W34" s="178">
        <f t="shared" si="0"/>
        <v>0</v>
      </c>
      <c r="X34" s="178">
        <f t="shared" si="1"/>
        <v>0</v>
      </c>
      <c r="Y34" s="60">
        <f>'Quadro 1'!X34</f>
        <v>0</v>
      </c>
      <c r="Z34" s="60">
        <f>'Quadro 1'!Y34</f>
        <v>0</v>
      </c>
      <c r="AA34" s="60">
        <f>'Quadro 1'!Z34</f>
        <v>0</v>
      </c>
    </row>
    <row r="35" spans="1:27" s="46" customFormat="1" ht="24.95" customHeight="1" x14ac:dyDescent="0.15">
      <c r="A35" s="312" t="s">
        <v>414</v>
      </c>
      <c r="B35" s="306"/>
      <c r="C35" s="307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255"/>
      <c r="Q35" s="299"/>
      <c r="R35" s="255"/>
      <c r="S35" s="299"/>
      <c r="T35" s="255"/>
      <c r="U35" s="299"/>
      <c r="V35" s="178">
        <f t="shared" si="0"/>
        <v>0</v>
      </c>
      <c r="W35" s="178">
        <f t="shared" si="0"/>
        <v>0</v>
      </c>
      <c r="X35" s="178">
        <f t="shared" si="1"/>
        <v>0</v>
      </c>
      <c r="Y35" s="60">
        <f>'Quadro 1'!X35</f>
        <v>0</v>
      </c>
      <c r="Z35" s="60">
        <f>'Quadro 1'!Y35</f>
        <v>0</v>
      </c>
      <c r="AA35" s="60">
        <f>'Quadro 1'!Z35</f>
        <v>0</v>
      </c>
    </row>
    <row r="36" spans="1:27" s="46" customFormat="1" ht="24.95" customHeight="1" x14ac:dyDescent="0.15">
      <c r="A36" s="312" t="s">
        <v>68</v>
      </c>
      <c r="B36" s="306"/>
      <c r="C36" s="307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255"/>
      <c r="Q36" s="299"/>
      <c r="R36" s="255"/>
      <c r="S36" s="299"/>
      <c r="T36" s="255"/>
      <c r="U36" s="299"/>
      <c r="V36" s="178">
        <f t="shared" si="0"/>
        <v>0</v>
      </c>
      <c r="W36" s="178">
        <f t="shared" si="0"/>
        <v>0</v>
      </c>
      <c r="X36" s="178">
        <f t="shared" si="1"/>
        <v>0</v>
      </c>
      <c r="Y36" s="60">
        <f>'Quadro 1'!X36</f>
        <v>0</v>
      </c>
      <c r="Z36" s="60">
        <f>'Quadro 1'!Y36</f>
        <v>0</v>
      </c>
      <c r="AA36" s="60">
        <f>'Quadro 1'!Z36</f>
        <v>0</v>
      </c>
    </row>
    <row r="37" spans="1:27" s="46" customFormat="1" ht="24.95" customHeight="1" x14ac:dyDescent="0.15">
      <c r="A37" s="312" t="s">
        <v>415</v>
      </c>
      <c r="B37" s="306"/>
      <c r="C37" s="307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255"/>
      <c r="Q37" s="299"/>
      <c r="R37" s="255"/>
      <c r="S37" s="299"/>
      <c r="T37" s="255"/>
      <c r="U37" s="299"/>
      <c r="V37" s="178">
        <f t="shared" si="0"/>
        <v>0</v>
      </c>
      <c r="W37" s="178">
        <f t="shared" si="0"/>
        <v>0</v>
      </c>
      <c r="X37" s="178">
        <f t="shared" si="1"/>
        <v>0</v>
      </c>
      <c r="Y37" s="60">
        <f>'Quadro 1'!X37</f>
        <v>0</v>
      </c>
      <c r="Z37" s="60">
        <f>'Quadro 1'!Y37</f>
        <v>0</v>
      </c>
      <c r="AA37" s="60">
        <f>'Quadro 1'!Z37</f>
        <v>0</v>
      </c>
    </row>
    <row r="38" spans="1:27" s="46" customFormat="1" ht="24.95" customHeight="1" x14ac:dyDescent="0.15">
      <c r="A38" s="312" t="s">
        <v>416</v>
      </c>
      <c r="B38" s="306"/>
      <c r="C38" s="307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255"/>
      <c r="Q38" s="299"/>
      <c r="R38" s="255"/>
      <c r="S38" s="299"/>
      <c r="T38" s="255"/>
      <c r="U38" s="299"/>
      <c r="V38" s="178">
        <f t="shared" si="0"/>
        <v>0</v>
      </c>
      <c r="W38" s="178">
        <f t="shared" si="0"/>
        <v>0</v>
      </c>
      <c r="X38" s="178">
        <f t="shared" si="1"/>
        <v>0</v>
      </c>
      <c r="Y38" s="60">
        <f>'Quadro 1'!X38</f>
        <v>0</v>
      </c>
      <c r="Z38" s="60">
        <f>'Quadro 1'!Y38</f>
        <v>0</v>
      </c>
      <c r="AA38" s="60">
        <f>'Quadro 1'!Z38</f>
        <v>0</v>
      </c>
    </row>
    <row r="39" spans="1:27" s="46" customFormat="1" ht="24.95" customHeight="1" x14ac:dyDescent="0.15">
      <c r="A39" s="312" t="s">
        <v>417</v>
      </c>
      <c r="B39" s="306"/>
      <c r="C39" s="307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255"/>
      <c r="Q39" s="299"/>
      <c r="R39" s="255"/>
      <c r="S39" s="299"/>
      <c r="T39" s="255"/>
      <c r="U39" s="299"/>
      <c r="V39" s="178">
        <f t="shared" si="0"/>
        <v>0</v>
      </c>
      <c r="W39" s="178">
        <f t="shared" si="0"/>
        <v>0</v>
      </c>
      <c r="X39" s="178">
        <f t="shared" si="1"/>
        <v>0</v>
      </c>
      <c r="Y39" s="60">
        <f>'Quadro 1'!X39</f>
        <v>0</v>
      </c>
      <c r="Z39" s="60">
        <f>'Quadro 1'!Y39</f>
        <v>0</v>
      </c>
      <c r="AA39" s="60">
        <f>'Quadro 1'!Z39</f>
        <v>0</v>
      </c>
    </row>
    <row r="40" spans="1:27" s="46" customFormat="1" ht="24.95" customHeight="1" x14ac:dyDescent="0.15">
      <c r="A40" s="312" t="s">
        <v>69</v>
      </c>
      <c r="B40" s="306"/>
      <c r="C40" s="307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255"/>
      <c r="Q40" s="299"/>
      <c r="R40" s="255"/>
      <c r="S40" s="299"/>
      <c r="T40" s="255"/>
      <c r="U40" s="299"/>
      <c r="V40" s="178">
        <f t="shared" si="0"/>
        <v>0</v>
      </c>
      <c r="W40" s="178">
        <f t="shared" si="0"/>
        <v>0</v>
      </c>
      <c r="X40" s="178">
        <f t="shared" si="1"/>
        <v>0</v>
      </c>
      <c r="Y40" s="60">
        <f>'Quadro 1'!X40</f>
        <v>0</v>
      </c>
      <c r="Z40" s="60">
        <f>'Quadro 1'!Y40</f>
        <v>0</v>
      </c>
      <c r="AA40" s="60">
        <f>'Quadro 1'!Z40</f>
        <v>0</v>
      </c>
    </row>
    <row r="41" spans="1:27" s="46" customFormat="1" ht="24.95" customHeight="1" x14ac:dyDescent="0.15">
      <c r="A41" s="312" t="s">
        <v>70</v>
      </c>
      <c r="B41" s="306"/>
      <c r="C41" s="307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255"/>
      <c r="Q41" s="299"/>
      <c r="R41" s="255"/>
      <c r="S41" s="299"/>
      <c r="T41" s="255"/>
      <c r="U41" s="299"/>
      <c r="V41" s="178">
        <f t="shared" si="0"/>
        <v>0</v>
      </c>
      <c r="W41" s="178">
        <f t="shared" si="0"/>
        <v>0</v>
      </c>
      <c r="X41" s="178">
        <f t="shared" si="1"/>
        <v>0</v>
      </c>
      <c r="Y41" s="60">
        <f>'Quadro 1'!X41</f>
        <v>0</v>
      </c>
      <c r="Z41" s="60">
        <f>'Quadro 1'!Y41</f>
        <v>0</v>
      </c>
      <c r="AA41" s="60">
        <f>'Quadro 1'!Z41</f>
        <v>0</v>
      </c>
    </row>
    <row r="42" spans="1:27" s="46" customFormat="1" ht="24.95" customHeight="1" x14ac:dyDescent="0.15">
      <c r="A42" s="312" t="s">
        <v>71</v>
      </c>
      <c r="B42" s="306"/>
      <c r="C42" s="307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255"/>
      <c r="Q42" s="299"/>
      <c r="R42" s="255"/>
      <c r="S42" s="299"/>
      <c r="T42" s="255"/>
      <c r="U42" s="299"/>
      <c r="V42" s="178">
        <f t="shared" si="0"/>
        <v>0</v>
      </c>
      <c r="W42" s="178">
        <f t="shared" si="0"/>
        <v>0</v>
      </c>
      <c r="X42" s="178">
        <f t="shared" si="1"/>
        <v>0</v>
      </c>
      <c r="Y42" s="60">
        <f>'Quadro 1'!X42</f>
        <v>0</v>
      </c>
      <c r="Z42" s="60">
        <f>'Quadro 1'!Y42</f>
        <v>0</v>
      </c>
      <c r="AA42" s="60">
        <f>'Quadro 1'!Z42</f>
        <v>0</v>
      </c>
    </row>
    <row r="43" spans="1:27" s="46" customFormat="1" ht="24.95" customHeight="1" x14ac:dyDescent="0.15">
      <c r="A43" s="312" t="s">
        <v>72</v>
      </c>
      <c r="B43" s="306"/>
      <c r="C43" s="307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255"/>
      <c r="Q43" s="299"/>
      <c r="R43" s="255"/>
      <c r="S43" s="299"/>
      <c r="T43" s="255"/>
      <c r="U43" s="299"/>
      <c r="V43" s="178">
        <f t="shared" si="0"/>
        <v>0</v>
      </c>
      <c r="W43" s="178">
        <f t="shared" si="0"/>
        <v>0</v>
      </c>
      <c r="X43" s="178">
        <f t="shared" si="1"/>
        <v>0</v>
      </c>
      <c r="Y43" s="60">
        <f>'Quadro 1'!X43</f>
        <v>0</v>
      </c>
      <c r="Z43" s="60">
        <f>'Quadro 1'!Y43</f>
        <v>0</v>
      </c>
      <c r="AA43" s="60">
        <f>'Quadro 1'!Z43</f>
        <v>0</v>
      </c>
    </row>
    <row r="44" spans="1:27" s="46" customFormat="1" ht="24.95" customHeight="1" x14ac:dyDescent="0.15">
      <c r="A44" s="312" t="s">
        <v>73</v>
      </c>
      <c r="B44" s="306"/>
      <c r="C44" s="307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255"/>
      <c r="Q44" s="299"/>
      <c r="R44" s="255"/>
      <c r="S44" s="299"/>
      <c r="T44" s="255"/>
      <c r="U44" s="299"/>
      <c r="V44" s="178">
        <f t="shared" si="0"/>
        <v>0</v>
      </c>
      <c r="W44" s="178">
        <f t="shared" si="0"/>
        <v>0</v>
      </c>
      <c r="X44" s="178">
        <f t="shared" si="1"/>
        <v>0</v>
      </c>
      <c r="Y44" s="60">
        <f>'Quadro 1'!X44</f>
        <v>0</v>
      </c>
      <c r="Z44" s="60">
        <f>'Quadro 1'!Y44</f>
        <v>0</v>
      </c>
      <c r="AA44" s="60">
        <f>'Quadro 1'!Z44</f>
        <v>0</v>
      </c>
    </row>
    <row r="45" spans="1:27" s="46" customFormat="1" ht="24.95" customHeight="1" x14ac:dyDescent="0.15">
      <c r="A45" s="312" t="s">
        <v>418</v>
      </c>
      <c r="B45" s="306"/>
      <c r="C45" s="307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255"/>
      <c r="Q45" s="299"/>
      <c r="R45" s="255"/>
      <c r="S45" s="299"/>
      <c r="T45" s="255"/>
      <c r="U45" s="299"/>
      <c r="V45" s="178">
        <f t="shared" si="0"/>
        <v>0</v>
      </c>
      <c r="W45" s="178">
        <f t="shared" si="0"/>
        <v>0</v>
      </c>
      <c r="X45" s="178">
        <f t="shared" si="1"/>
        <v>0</v>
      </c>
      <c r="Y45" s="60">
        <f>'Quadro 1'!X45</f>
        <v>0</v>
      </c>
      <c r="Z45" s="60">
        <f>'Quadro 1'!Y45</f>
        <v>0</v>
      </c>
      <c r="AA45" s="60">
        <f>'Quadro 1'!Z45</f>
        <v>0</v>
      </c>
    </row>
    <row r="46" spans="1:27" s="46" customFormat="1" ht="24.95" customHeight="1" x14ac:dyDescent="0.15">
      <c r="A46" s="312" t="s">
        <v>74</v>
      </c>
      <c r="B46" s="306"/>
      <c r="C46" s="307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255"/>
      <c r="Q46" s="299"/>
      <c r="R46" s="255"/>
      <c r="S46" s="299"/>
      <c r="T46" s="255"/>
      <c r="U46" s="299"/>
      <c r="V46" s="178">
        <f t="shared" si="0"/>
        <v>0</v>
      </c>
      <c r="W46" s="178">
        <f t="shared" si="0"/>
        <v>0</v>
      </c>
      <c r="X46" s="178">
        <f t="shared" si="1"/>
        <v>0</v>
      </c>
      <c r="Y46" s="60">
        <f>'Quadro 1'!X46</f>
        <v>0</v>
      </c>
      <c r="Z46" s="60">
        <f>'Quadro 1'!Y46</f>
        <v>0</v>
      </c>
      <c r="AA46" s="60">
        <f>'Quadro 1'!Z46</f>
        <v>0</v>
      </c>
    </row>
    <row r="47" spans="1:27" s="46" customFormat="1" ht="24.95" customHeight="1" x14ac:dyDescent="0.15">
      <c r="A47" s="312" t="s">
        <v>75</v>
      </c>
      <c r="B47" s="306"/>
      <c r="C47" s="307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254"/>
      <c r="Q47" s="300"/>
      <c r="R47" s="254"/>
      <c r="S47" s="300"/>
      <c r="T47" s="254"/>
      <c r="U47" s="300"/>
      <c r="V47" s="177">
        <f t="shared" si="0"/>
        <v>0</v>
      </c>
      <c r="W47" s="177">
        <f t="shared" si="0"/>
        <v>0</v>
      </c>
      <c r="X47" s="177">
        <f t="shared" si="1"/>
        <v>0</v>
      </c>
      <c r="Y47" s="60">
        <f>'Quadro 1'!X47</f>
        <v>0</v>
      </c>
      <c r="Z47" s="60">
        <f>'Quadro 1'!Y47</f>
        <v>0</v>
      </c>
      <c r="AA47" s="60">
        <f>'Quadro 1'!Z47</f>
        <v>0</v>
      </c>
    </row>
    <row r="48" spans="1:27" s="46" customFormat="1" ht="15" customHeight="1" x14ac:dyDescent="0.15">
      <c r="A48" s="57" t="s">
        <v>76</v>
      </c>
      <c r="B48" s="179">
        <f t="shared" ref="B48:W48" si="2">SUM(B4:B47)</f>
        <v>0</v>
      </c>
      <c r="C48" s="179">
        <f t="shared" si="2"/>
        <v>0</v>
      </c>
      <c r="D48" s="179">
        <f t="shared" si="2"/>
        <v>0</v>
      </c>
      <c r="E48" s="179">
        <f t="shared" si="2"/>
        <v>1</v>
      </c>
      <c r="F48" s="179">
        <f t="shared" si="2"/>
        <v>1</v>
      </c>
      <c r="G48" s="179">
        <f t="shared" si="2"/>
        <v>0</v>
      </c>
      <c r="H48" s="179">
        <f t="shared" si="2"/>
        <v>1</v>
      </c>
      <c r="I48" s="179">
        <f t="shared" si="2"/>
        <v>0</v>
      </c>
      <c r="J48" s="179">
        <f t="shared" si="2"/>
        <v>0</v>
      </c>
      <c r="K48" s="179">
        <f t="shared" si="2"/>
        <v>5</v>
      </c>
      <c r="L48" s="179">
        <f t="shared" si="2"/>
        <v>2</v>
      </c>
      <c r="M48" s="179">
        <f t="shared" si="2"/>
        <v>5</v>
      </c>
      <c r="N48" s="179">
        <f t="shared" si="2"/>
        <v>0</v>
      </c>
      <c r="O48" s="179">
        <f t="shared" si="2"/>
        <v>0</v>
      </c>
      <c r="P48" s="179">
        <f t="shared" si="2"/>
        <v>14</v>
      </c>
      <c r="Q48" s="179">
        <f t="shared" si="2"/>
        <v>23</v>
      </c>
      <c r="R48" s="179">
        <f t="shared" si="2"/>
        <v>16</v>
      </c>
      <c r="S48" s="179">
        <f t="shared" si="2"/>
        <v>11</v>
      </c>
      <c r="T48" s="179">
        <f t="shared" si="2"/>
        <v>50</v>
      </c>
      <c r="U48" s="179">
        <f t="shared" si="2"/>
        <v>50</v>
      </c>
      <c r="V48" s="179">
        <f t="shared" si="2"/>
        <v>84</v>
      </c>
      <c r="W48" s="179">
        <f t="shared" si="2"/>
        <v>95</v>
      </c>
      <c r="X48" s="179">
        <f>V48+W48</f>
        <v>179</v>
      </c>
    </row>
    <row r="49" spans="1:27" s="46" customFormat="1" ht="9.9499999999999993" customHeight="1" x14ac:dyDescent="0.15">
      <c r="A49" s="444"/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444"/>
      <c r="N49" s="444"/>
      <c r="O49" s="444"/>
      <c r="P49" s="444"/>
      <c r="Q49" s="444"/>
      <c r="R49" s="444"/>
      <c r="S49" s="444"/>
      <c r="T49" s="444"/>
      <c r="U49" s="62"/>
      <c r="V49" s="59">
        <f>'Quadro 1'!X48</f>
        <v>84</v>
      </c>
      <c r="W49" s="59">
        <f>'Quadro 1'!Y48</f>
        <v>95</v>
      </c>
      <c r="X49" s="59">
        <f>'Quadro 1'!Z48</f>
        <v>179</v>
      </c>
    </row>
    <row r="50" spans="1:27" s="61" customFormat="1" ht="24.95" customHeight="1" x14ac:dyDescent="0.15">
      <c r="A50" s="452" t="s">
        <v>106</v>
      </c>
      <c r="B50" s="452" t="s">
        <v>107</v>
      </c>
      <c r="C50" s="452"/>
      <c r="D50" s="452" t="s">
        <v>108</v>
      </c>
      <c r="E50" s="452"/>
      <c r="F50" s="452" t="s">
        <v>109</v>
      </c>
      <c r="G50" s="452"/>
      <c r="H50" s="452" t="s">
        <v>110</v>
      </c>
      <c r="I50" s="452"/>
      <c r="J50" s="452" t="s">
        <v>111</v>
      </c>
      <c r="K50" s="452"/>
      <c r="L50" s="452" t="s">
        <v>112</v>
      </c>
      <c r="M50" s="452"/>
      <c r="N50" s="452" t="s">
        <v>113</v>
      </c>
      <c r="O50" s="452"/>
      <c r="P50" s="452" t="s">
        <v>114</v>
      </c>
      <c r="Q50" s="452"/>
      <c r="R50" s="452" t="s">
        <v>115</v>
      </c>
      <c r="S50" s="452"/>
      <c r="T50" s="452" t="s">
        <v>116</v>
      </c>
      <c r="U50" s="452"/>
      <c r="V50" s="452" t="s">
        <v>40</v>
      </c>
      <c r="W50" s="452"/>
      <c r="X50" s="452" t="s">
        <v>76</v>
      </c>
    </row>
    <row r="51" spans="1:27" s="61" customFormat="1" ht="15" customHeight="1" x14ac:dyDescent="0.15">
      <c r="A51" s="452"/>
      <c r="B51" s="57" t="s">
        <v>41</v>
      </c>
      <c r="C51" s="57" t="s">
        <v>42</v>
      </c>
      <c r="D51" s="57" t="s">
        <v>41</v>
      </c>
      <c r="E51" s="57" t="s">
        <v>42</v>
      </c>
      <c r="F51" s="57" t="s">
        <v>41</v>
      </c>
      <c r="G51" s="57" t="s">
        <v>42</v>
      </c>
      <c r="H51" s="57" t="s">
        <v>41</v>
      </c>
      <c r="I51" s="57" t="s">
        <v>42</v>
      </c>
      <c r="J51" s="57" t="s">
        <v>41</v>
      </c>
      <c r="K51" s="57" t="s">
        <v>42</v>
      </c>
      <c r="L51" s="57" t="s">
        <v>41</v>
      </c>
      <c r="M51" s="57" t="s">
        <v>42</v>
      </c>
      <c r="N51" s="57" t="s">
        <v>41</v>
      </c>
      <c r="O51" s="57" t="s">
        <v>42</v>
      </c>
      <c r="P51" s="57" t="s">
        <v>41</v>
      </c>
      <c r="Q51" s="57" t="s">
        <v>42</v>
      </c>
      <c r="R51" s="57" t="s">
        <v>41</v>
      </c>
      <c r="S51" s="57" t="s">
        <v>42</v>
      </c>
      <c r="T51" s="57" t="s">
        <v>41</v>
      </c>
      <c r="U51" s="57" t="s">
        <v>42</v>
      </c>
      <c r="V51" s="57" t="s">
        <v>41</v>
      </c>
      <c r="W51" s="57" t="s">
        <v>42</v>
      </c>
      <c r="X51" s="452"/>
    </row>
    <row r="52" spans="1:27" s="46" customFormat="1" ht="24.95" customHeight="1" x14ac:dyDescent="0.15">
      <c r="A52" s="171" t="s">
        <v>78</v>
      </c>
      <c r="B52" s="253"/>
      <c r="C52" s="298"/>
      <c r="D52" s="253"/>
      <c r="E52" s="298"/>
      <c r="F52" s="253"/>
      <c r="G52" s="298"/>
      <c r="H52" s="253"/>
      <c r="I52" s="298"/>
      <c r="J52" s="253"/>
      <c r="K52" s="298"/>
      <c r="L52" s="253"/>
      <c r="M52" s="298"/>
      <c r="N52" s="253"/>
      <c r="O52" s="298"/>
      <c r="P52" s="253"/>
      <c r="Q52" s="298"/>
      <c r="R52" s="253"/>
      <c r="S52" s="298"/>
      <c r="T52" s="253"/>
      <c r="U52" s="298"/>
      <c r="V52" s="176">
        <f>B52+D52+F52+H52+J52+L52+N52+P52+R52+T52</f>
        <v>0</v>
      </c>
      <c r="W52" s="176">
        <f>C52+E52+G52+I52+K52+M52+O52+Q52+S52+U52</f>
        <v>0</v>
      </c>
      <c r="X52" s="176">
        <f>V52+W52</f>
        <v>0</v>
      </c>
      <c r="Y52" s="60">
        <f>'Quadro 1'!B51</f>
        <v>0</v>
      </c>
      <c r="Z52" s="60">
        <f>'Quadro 1'!C51</f>
        <v>0</v>
      </c>
      <c r="AA52" s="60">
        <f>'Quadro 1'!D51</f>
        <v>0</v>
      </c>
    </row>
    <row r="53" spans="1:27" s="46" customFormat="1" ht="24.95" customHeight="1" x14ac:dyDescent="0.15">
      <c r="A53" s="172" t="s">
        <v>79</v>
      </c>
      <c r="B53" s="254"/>
      <c r="C53" s="300"/>
      <c r="D53" s="254"/>
      <c r="E53" s="300"/>
      <c r="F53" s="254"/>
      <c r="G53" s="300"/>
      <c r="H53" s="254"/>
      <c r="I53" s="300"/>
      <c r="J53" s="254"/>
      <c r="K53" s="300"/>
      <c r="L53" s="254"/>
      <c r="M53" s="300"/>
      <c r="N53" s="254"/>
      <c r="O53" s="300"/>
      <c r="P53" s="254"/>
      <c r="Q53" s="300"/>
      <c r="R53" s="254"/>
      <c r="S53" s="300"/>
      <c r="T53" s="254"/>
      <c r="U53" s="300"/>
      <c r="V53" s="177">
        <f>B53+D53+F53+H53+J53+L53+N53+P53+R53+T53</f>
        <v>0</v>
      </c>
      <c r="W53" s="177">
        <f>C53+E53+G53+I53+K53+M53+O53+Q53+S53+U53</f>
        <v>0</v>
      </c>
      <c r="X53" s="177">
        <f>V53+W53</f>
        <v>0</v>
      </c>
      <c r="Y53" s="60">
        <f>'Quadro 1'!B52</f>
        <v>0</v>
      </c>
      <c r="Z53" s="60">
        <f>'Quadro 1'!C52</f>
        <v>0</v>
      </c>
      <c r="AA53" s="60">
        <f>'Quadro 1'!D52</f>
        <v>0</v>
      </c>
    </row>
    <row r="54" spans="1:27" s="46" customFormat="1" ht="15" customHeight="1" x14ac:dyDescent="0.15">
      <c r="A54" s="57" t="s">
        <v>76</v>
      </c>
      <c r="B54" s="179">
        <f>SUM(B52:B53)</f>
        <v>0</v>
      </c>
      <c r="C54" s="179">
        <f t="shared" ref="C54:U54" si="3">SUM(C52:C53)</f>
        <v>0</v>
      </c>
      <c r="D54" s="179">
        <f t="shared" si="3"/>
        <v>0</v>
      </c>
      <c r="E54" s="179">
        <f t="shared" si="3"/>
        <v>0</v>
      </c>
      <c r="F54" s="179">
        <f t="shared" si="3"/>
        <v>0</v>
      </c>
      <c r="G54" s="179">
        <f t="shared" si="3"/>
        <v>0</v>
      </c>
      <c r="H54" s="179">
        <f t="shared" si="3"/>
        <v>0</v>
      </c>
      <c r="I54" s="179">
        <f t="shared" si="3"/>
        <v>0</v>
      </c>
      <c r="J54" s="179">
        <f t="shared" si="3"/>
        <v>0</v>
      </c>
      <c r="K54" s="179">
        <f t="shared" si="3"/>
        <v>0</v>
      </c>
      <c r="L54" s="179">
        <f t="shared" si="3"/>
        <v>0</v>
      </c>
      <c r="M54" s="179">
        <f t="shared" si="3"/>
        <v>0</v>
      </c>
      <c r="N54" s="179">
        <f t="shared" si="3"/>
        <v>0</v>
      </c>
      <c r="O54" s="179">
        <f t="shared" si="3"/>
        <v>0</v>
      </c>
      <c r="P54" s="179">
        <f t="shared" si="3"/>
        <v>0</v>
      </c>
      <c r="Q54" s="179">
        <f t="shared" si="3"/>
        <v>0</v>
      </c>
      <c r="R54" s="179">
        <f t="shared" si="3"/>
        <v>0</v>
      </c>
      <c r="S54" s="179">
        <f t="shared" si="3"/>
        <v>0</v>
      </c>
      <c r="T54" s="179">
        <f t="shared" si="3"/>
        <v>0</v>
      </c>
      <c r="U54" s="179">
        <f t="shared" si="3"/>
        <v>0</v>
      </c>
      <c r="V54" s="179">
        <f>SUM(V52:V53)</f>
        <v>0</v>
      </c>
      <c r="W54" s="179">
        <f>SUM(W52:W53)</f>
        <v>0</v>
      </c>
      <c r="X54" s="179">
        <f>V54+W54</f>
        <v>0</v>
      </c>
    </row>
    <row r="55" spans="1:27" s="46" customFormat="1" ht="9.9499999999999993" customHeight="1" x14ac:dyDescent="0.15">
      <c r="V55" s="60">
        <f>'Quadro 1'!B53</f>
        <v>0</v>
      </c>
      <c r="W55" s="60">
        <f>'Quadro 1'!C53</f>
        <v>0</v>
      </c>
      <c r="X55" s="60">
        <f>'Quadro 1'!D53</f>
        <v>0</v>
      </c>
    </row>
    <row r="56" spans="1:27" s="51" customFormat="1" ht="13.35" customHeight="1" x14ac:dyDescent="0.3">
      <c r="A56" s="50" t="s">
        <v>80</v>
      </c>
      <c r="B56" s="315"/>
      <c r="C56" s="315"/>
      <c r="D56" s="315"/>
      <c r="E56" s="315"/>
      <c r="F56" s="315"/>
      <c r="G56" s="315"/>
      <c r="H56" s="315"/>
      <c r="I56" s="315"/>
      <c r="J56" s="315"/>
      <c r="K56" s="315"/>
      <c r="L56" s="315"/>
      <c r="M56" s="315"/>
    </row>
    <row r="57" spans="1:27" s="51" customFormat="1" ht="13.35" customHeight="1" x14ac:dyDescent="0.3">
      <c r="A57" s="313" t="s">
        <v>419</v>
      </c>
    </row>
    <row r="58" spans="1:27" s="51" customFormat="1" ht="13.35" customHeight="1" x14ac:dyDescent="0.3">
      <c r="A58" s="52" t="s">
        <v>503</v>
      </c>
      <c r="B58" s="52"/>
      <c r="C58" s="52"/>
      <c r="D58" s="52"/>
      <c r="E58" s="52"/>
      <c r="F58" s="52"/>
      <c r="G58" s="52"/>
    </row>
    <row r="59" spans="1:27" s="51" customFormat="1" ht="13.35" customHeight="1" x14ac:dyDescent="0.3">
      <c r="A59" s="52" t="s">
        <v>81</v>
      </c>
    </row>
    <row r="60" spans="1:27" s="51" customFormat="1" ht="26.45" customHeight="1" x14ac:dyDescent="0.3">
      <c r="A60" s="443" t="s">
        <v>420</v>
      </c>
      <c r="B60" s="443"/>
      <c r="C60" s="443"/>
      <c r="D60" s="443"/>
      <c r="E60" s="443"/>
      <c r="F60" s="443"/>
      <c r="G60" s="443"/>
      <c r="H60" s="443"/>
      <c r="I60" s="443"/>
      <c r="J60" s="443"/>
      <c r="K60" s="443"/>
      <c r="L60" s="443"/>
      <c r="M60" s="443"/>
    </row>
    <row r="61" spans="1:27" customFormat="1" ht="14.25" customHeight="1" x14ac:dyDescent="0.3">
      <c r="A61" s="135" t="s">
        <v>478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7" ht="12" customHeight="1" x14ac:dyDescent="0.3"/>
  </sheetData>
  <sheetProtection algorithmName="SHA-512" hashValue="BIoh4n6jxkuwSBvvlCcSokpfvOzALl2QeNAT9SN6Ge9nZO44BBJ/KHEtCW5+828+NXsfZJy8F8f6FRkAWRR9SQ==" saltValue="hpl5bhAZIAJbsH4o8yvwxw==" spinCount="100000" sheet="1" selectLockedCells="1"/>
  <mergeCells count="30"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</mergeCells>
  <phoneticPr fontId="42" type="noConversion"/>
  <conditionalFormatting sqref="V4">
    <cfRule type="cellIs" dxfId="418" priority="112" stopIfTrue="1" operator="notEqual">
      <formula>$Y$4</formula>
    </cfRule>
  </conditionalFormatting>
  <conditionalFormatting sqref="V5">
    <cfRule type="cellIs" dxfId="417" priority="111" stopIfTrue="1" operator="notEqual">
      <formula>$Y$5</formula>
    </cfRule>
  </conditionalFormatting>
  <conditionalFormatting sqref="V6">
    <cfRule type="cellIs" dxfId="416" priority="110" stopIfTrue="1" operator="notEqual">
      <formula>$Y$6</formula>
    </cfRule>
  </conditionalFormatting>
  <conditionalFormatting sqref="V7">
    <cfRule type="cellIs" dxfId="415" priority="109" stopIfTrue="1" operator="notEqual">
      <formula>$Y$7</formula>
    </cfRule>
  </conditionalFormatting>
  <conditionalFormatting sqref="V8">
    <cfRule type="cellIs" dxfId="414" priority="108" stopIfTrue="1" operator="notEqual">
      <formula>$Y$8</formula>
    </cfRule>
  </conditionalFormatting>
  <conditionalFormatting sqref="V9">
    <cfRule type="cellIs" dxfId="413" priority="107" stopIfTrue="1" operator="notEqual">
      <formula>$Y$9</formula>
    </cfRule>
  </conditionalFormatting>
  <conditionalFormatting sqref="V10">
    <cfRule type="cellIs" dxfId="412" priority="106" stopIfTrue="1" operator="notEqual">
      <formula>$Y$10</formula>
    </cfRule>
  </conditionalFormatting>
  <conditionalFormatting sqref="V11">
    <cfRule type="cellIs" dxfId="411" priority="105" stopIfTrue="1" operator="notEqual">
      <formula>$Y$11</formula>
    </cfRule>
  </conditionalFormatting>
  <conditionalFormatting sqref="V12">
    <cfRule type="cellIs" dxfId="410" priority="104" stopIfTrue="1" operator="notEqual">
      <formula>$Y$12</formula>
    </cfRule>
  </conditionalFormatting>
  <conditionalFormatting sqref="V13">
    <cfRule type="cellIs" dxfId="409" priority="103" stopIfTrue="1" operator="notEqual">
      <formula>$Y$13</formula>
    </cfRule>
  </conditionalFormatting>
  <conditionalFormatting sqref="V14">
    <cfRule type="cellIs" dxfId="408" priority="102" stopIfTrue="1" operator="notEqual">
      <formula>$Y$14</formula>
    </cfRule>
  </conditionalFormatting>
  <conditionalFormatting sqref="V15">
    <cfRule type="cellIs" dxfId="407" priority="101" stopIfTrue="1" operator="notEqual">
      <formula>$Y$15</formula>
    </cfRule>
  </conditionalFormatting>
  <conditionalFormatting sqref="V16">
    <cfRule type="cellIs" dxfId="406" priority="100" stopIfTrue="1" operator="notEqual">
      <formula>$Y$16</formula>
    </cfRule>
  </conditionalFormatting>
  <conditionalFormatting sqref="V17">
    <cfRule type="cellIs" dxfId="405" priority="99" stopIfTrue="1" operator="notEqual">
      <formula>$Y$17</formula>
    </cfRule>
  </conditionalFormatting>
  <conditionalFormatting sqref="V18">
    <cfRule type="cellIs" dxfId="404" priority="97" stopIfTrue="1" operator="notEqual">
      <formula>$Y$18</formula>
    </cfRule>
  </conditionalFormatting>
  <conditionalFormatting sqref="V19">
    <cfRule type="cellIs" dxfId="403" priority="96" stopIfTrue="1" operator="notEqual">
      <formula>$Y$19</formula>
    </cfRule>
  </conditionalFormatting>
  <conditionalFormatting sqref="V20">
    <cfRule type="cellIs" dxfId="402" priority="95" stopIfTrue="1" operator="notEqual">
      <formula>$Y$20</formula>
    </cfRule>
  </conditionalFormatting>
  <conditionalFormatting sqref="V21">
    <cfRule type="cellIs" dxfId="401" priority="94" stopIfTrue="1" operator="notEqual">
      <formula>$Y$21</formula>
    </cfRule>
  </conditionalFormatting>
  <conditionalFormatting sqref="V22">
    <cfRule type="cellIs" dxfId="400" priority="93" stopIfTrue="1" operator="notEqual">
      <formula>$Y$22</formula>
    </cfRule>
  </conditionalFormatting>
  <conditionalFormatting sqref="V23">
    <cfRule type="cellIs" dxfId="399" priority="92" stopIfTrue="1" operator="notEqual">
      <formula>$Y$23</formula>
    </cfRule>
  </conditionalFormatting>
  <conditionalFormatting sqref="V24">
    <cfRule type="cellIs" dxfId="398" priority="91" stopIfTrue="1" operator="notEqual">
      <formula>$Y$24</formula>
    </cfRule>
  </conditionalFormatting>
  <conditionalFormatting sqref="V25">
    <cfRule type="cellIs" dxfId="397" priority="90" stopIfTrue="1" operator="notEqual">
      <formula>$Y$25</formula>
    </cfRule>
  </conditionalFormatting>
  <conditionalFormatting sqref="V26">
    <cfRule type="cellIs" dxfId="396" priority="89" stopIfTrue="1" operator="notEqual">
      <formula>$Y$26</formula>
    </cfRule>
  </conditionalFormatting>
  <conditionalFormatting sqref="V27">
    <cfRule type="cellIs" dxfId="395" priority="88" stopIfTrue="1" operator="notEqual">
      <formula>$Y$27</formula>
    </cfRule>
  </conditionalFormatting>
  <conditionalFormatting sqref="V28">
    <cfRule type="cellIs" dxfId="394" priority="87" stopIfTrue="1" operator="notEqual">
      <formula>$Y$28</formula>
    </cfRule>
  </conditionalFormatting>
  <conditionalFormatting sqref="V29">
    <cfRule type="cellIs" dxfId="393" priority="86" stopIfTrue="1" operator="notEqual">
      <formula>$Y$29</formula>
    </cfRule>
  </conditionalFormatting>
  <conditionalFormatting sqref="V30">
    <cfRule type="cellIs" dxfId="392" priority="85" stopIfTrue="1" operator="notEqual">
      <formula>$Y$30</formula>
    </cfRule>
  </conditionalFormatting>
  <conditionalFormatting sqref="V31">
    <cfRule type="cellIs" dxfId="391" priority="84" stopIfTrue="1" operator="notEqual">
      <formula>$Y$31</formula>
    </cfRule>
  </conditionalFormatting>
  <conditionalFormatting sqref="V32">
    <cfRule type="cellIs" dxfId="390" priority="42" stopIfTrue="1" operator="notEqual">
      <formula>$Y$32</formula>
    </cfRule>
  </conditionalFormatting>
  <conditionalFormatting sqref="V33">
    <cfRule type="cellIs" dxfId="389" priority="41" stopIfTrue="1" operator="notEqual">
      <formula>$Y$33</formula>
    </cfRule>
  </conditionalFormatting>
  <conditionalFormatting sqref="V34">
    <cfRule type="cellIs" dxfId="388" priority="40" stopIfTrue="1" operator="notEqual">
      <formula>$Y$34</formula>
    </cfRule>
  </conditionalFormatting>
  <conditionalFormatting sqref="V35">
    <cfRule type="cellIs" dxfId="387" priority="39" stopIfTrue="1" operator="notEqual">
      <formula>$Y$35</formula>
    </cfRule>
  </conditionalFormatting>
  <conditionalFormatting sqref="V36">
    <cfRule type="cellIs" dxfId="386" priority="38" stopIfTrue="1" operator="notEqual">
      <formula>$Y$36</formula>
    </cfRule>
  </conditionalFormatting>
  <conditionalFormatting sqref="V37">
    <cfRule type="cellIs" dxfId="385" priority="37" stopIfTrue="1" operator="notEqual">
      <formula>$Y$37</formula>
    </cfRule>
  </conditionalFormatting>
  <conditionalFormatting sqref="V38">
    <cfRule type="cellIs" dxfId="384" priority="36" stopIfTrue="1" operator="notEqual">
      <formula>$Y$38</formula>
    </cfRule>
  </conditionalFormatting>
  <conditionalFormatting sqref="V39">
    <cfRule type="cellIs" dxfId="383" priority="35" stopIfTrue="1" operator="notEqual">
      <formula>$Y$39</formula>
    </cfRule>
  </conditionalFormatting>
  <conditionalFormatting sqref="V40">
    <cfRule type="cellIs" dxfId="382" priority="34" stopIfTrue="1" operator="notEqual">
      <formula>$Y$40</formula>
    </cfRule>
  </conditionalFormatting>
  <conditionalFormatting sqref="V41">
    <cfRule type="cellIs" dxfId="381" priority="33" stopIfTrue="1" operator="notEqual">
      <formula>$Y$41</formula>
    </cfRule>
  </conditionalFormatting>
  <conditionalFormatting sqref="V42">
    <cfRule type="cellIs" dxfId="380" priority="32" stopIfTrue="1" operator="notEqual">
      <formula>$Y$42</formula>
    </cfRule>
  </conditionalFormatting>
  <conditionalFormatting sqref="V43">
    <cfRule type="cellIs" dxfId="379" priority="31" stopIfTrue="1" operator="notEqual">
      <formula>$Y$43</formula>
    </cfRule>
  </conditionalFormatting>
  <conditionalFormatting sqref="V44">
    <cfRule type="cellIs" dxfId="378" priority="30" stopIfTrue="1" operator="notEqual">
      <formula>$Y$44</formula>
    </cfRule>
  </conditionalFormatting>
  <conditionalFormatting sqref="V45">
    <cfRule type="cellIs" dxfId="377" priority="29" stopIfTrue="1" operator="notEqual">
      <formula>$Y$45</formula>
    </cfRule>
  </conditionalFormatting>
  <conditionalFormatting sqref="V46">
    <cfRule type="cellIs" dxfId="376" priority="82" stopIfTrue="1" operator="notEqual">
      <formula>$Y$46</formula>
    </cfRule>
  </conditionalFormatting>
  <conditionalFormatting sqref="V47">
    <cfRule type="cellIs" dxfId="375" priority="81" stopIfTrue="1" operator="notEqual">
      <formula>$Y$47</formula>
    </cfRule>
  </conditionalFormatting>
  <conditionalFormatting sqref="V48">
    <cfRule type="cellIs" dxfId="374" priority="150" stopIfTrue="1" operator="notEqual">
      <formula>$V$49</formula>
    </cfRule>
  </conditionalFormatting>
  <conditionalFormatting sqref="V52">
    <cfRule type="cellIs" dxfId="373" priority="48" stopIfTrue="1" operator="notEqual">
      <formula>$Y$52</formula>
    </cfRule>
  </conditionalFormatting>
  <conditionalFormatting sqref="V53">
    <cfRule type="cellIs" dxfId="372" priority="45" stopIfTrue="1" operator="notEqual">
      <formula>$Y$53</formula>
    </cfRule>
  </conditionalFormatting>
  <conditionalFormatting sqref="V54">
    <cfRule type="cellIs" dxfId="371" priority="147" stopIfTrue="1" operator="notEqual">
      <formula>$V$55</formula>
    </cfRule>
  </conditionalFormatting>
  <conditionalFormatting sqref="W4">
    <cfRule type="cellIs" dxfId="370" priority="80" stopIfTrue="1" operator="notEqual">
      <formula>$Z$4</formula>
    </cfRule>
  </conditionalFormatting>
  <conditionalFormatting sqref="W5">
    <cfRule type="cellIs" dxfId="369" priority="79" stopIfTrue="1" operator="notEqual">
      <formula>$Z$5</formula>
    </cfRule>
  </conditionalFormatting>
  <conditionalFormatting sqref="W6">
    <cfRule type="cellIs" dxfId="368" priority="78" stopIfTrue="1" operator="notEqual">
      <formula>$Z$6</formula>
    </cfRule>
  </conditionalFormatting>
  <conditionalFormatting sqref="W7">
    <cfRule type="cellIs" dxfId="367" priority="77" stopIfTrue="1" operator="notEqual">
      <formula>$Z$7</formula>
    </cfRule>
  </conditionalFormatting>
  <conditionalFormatting sqref="W8">
    <cfRule type="cellIs" dxfId="366" priority="76" stopIfTrue="1" operator="notEqual">
      <formula>$Z$8</formula>
    </cfRule>
  </conditionalFormatting>
  <conditionalFormatting sqref="W9">
    <cfRule type="cellIs" dxfId="365" priority="75" stopIfTrue="1" operator="notEqual">
      <formula>$Z$9</formula>
    </cfRule>
  </conditionalFormatting>
  <conditionalFormatting sqref="W10">
    <cfRule type="cellIs" dxfId="364" priority="74" stopIfTrue="1" operator="notEqual">
      <formula>$Z$10</formula>
    </cfRule>
  </conditionalFormatting>
  <conditionalFormatting sqref="W11">
    <cfRule type="cellIs" dxfId="363" priority="73" stopIfTrue="1" operator="notEqual">
      <formula>$Z$11</formula>
    </cfRule>
  </conditionalFormatting>
  <conditionalFormatting sqref="W12">
    <cfRule type="cellIs" dxfId="362" priority="72" stopIfTrue="1" operator="notEqual">
      <formula>$Z$12</formula>
    </cfRule>
  </conditionalFormatting>
  <conditionalFormatting sqref="W13">
    <cfRule type="cellIs" dxfId="361" priority="71" stopIfTrue="1" operator="notEqual">
      <formula>$Z$13</formula>
    </cfRule>
  </conditionalFormatting>
  <conditionalFormatting sqref="W14">
    <cfRule type="cellIs" dxfId="360" priority="70" stopIfTrue="1" operator="notEqual">
      <formula>$Z$14</formula>
    </cfRule>
  </conditionalFormatting>
  <conditionalFormatting sqref="W15">
    <cfRule type="cellIs" dxfId="359" priority="69" stopIfTrue="1" operator="notEqual">
      <formula>$Z$15</formula>
    </cfRule>
  </conditionalFormatting>
  <conditionalFormatting sqref="W16">
    <cfRule type="cellIs" dxfId="358" priority="68" stopIfTrue="1" operator="notEqual">
      <formula>$Z$16</formula>
    </cfRule>
  </conditionalFormatting>
  <conditionalFormatting sqref="W17">
    <cfRule type="cellIs" dxfId="357" priority="67" stopIfTrue="1" operator="notEqual">
      <formula>$Z$17</formula>
    </cfRule>
  </conditionalFormatting>
  <conditionalFormatting sqref="W18">
    <cfRule type="cellIs" dxfId="356" priority="65" stopIfTrue="1" operator="notEqual">
      <formula>$Z$18</formula>
    </cfRule>
  </conditionalFormatting>
  <conditionalFormatting sqref="W19">
    <cfRule type="cellIs" dxfId="355" priority="64" stopIfTrue="1" operator="notEqual">
      <formula>$Z$19</formula>
    </cfRule>
  </conditionalFormatting>
  <conditionalFormatting sqref="W20">
    <cfRule type="cellIs" dxfId="354" priority="63" stopIfTrue="1" operator="notEqual">
      <formula>$Z$20</formula>
    </cfRule>
  </conditionalFormatting>
  <conditionalFormatting sqref="W21">
    <cfRule type="cellIs" dxfId="353" priority="62" stopIfTrue="1" operator="notEqual">
      <formula>$Z$21</formula>
    </cfRule>
  </conditionalFormatting>
  <conditionalFormatting sqref="W22">
    <cfRule type="cellIs" dxfId="352" priority="61" stopIfTrue="1" operator="notEqual">
      <formula>$Z$22</formula>
    </cfRule>
  </conditionalFormatting>
  <conditionalFormatting sqref="W23">
    <cfRule type="cellIs" dxfId="351" priority="60" stopIfTrue="1" operator="notEqual">
      <formula>$Z$23</formula>
    </cfRule>
  </conditionalFormatting>
  <conditionalFormatting sqref="W24">
    <cfRule type="cellIs" dxfId="350" priority="59" stopIfTrue="1" operator="notEqual">
      <formula>$Z$24</formula>
    </cfRule>
  </conditionalFormatting>
  <conditionalFormatting sqref="W25">
    <cfRule type="cellIs" dxfId="349" priority="58" stopIfTrue="1" operator="notEqual">
      <formula>$Z$25</formula>
    </cfRule>
  </conditionalFormatting>
  <conditionalFormatting sqref="W26">
    <cfRule type="cellIs" dxfId="348" priority="57" stopIfTrue="1" operator="notEqual">
      <formula>$Z$26</formula>
    </cfRule>
  </conditionalFormatting>
  <conditionalFormatting sqref="W27">
    <cfRule type="cellIs" dxfId="347" priority="56" stopIfTrue="1" operator="notEqual">
      <formula>$Z$27</formula>
    </cfRule>
  </conditionalFormatting>
  <conditionalFormatting sqref="W28">
    <cfRule type="cellIs" dxfId="346" priority="55" stopIfTrue="1" operator="notEqual">
      <formula>$Z$28</formula>
    </cfRule>
  </conditionalFormatting>
  <conditionalFormatting sqref="W29">
    <cfRule type="cellIs" dxfId="345" priority="54" stopIfTrue="1" operator="notEqual">
      <formula>$Z$29</formula>
    </cfRule>
  </conditionalFormatting>
  <conditionalFormatting sqref="W30">
    <cfRule type="cellIs" dxfId="344" priority="53" stopIfTrue="1" operator="notEqual">
      <formula>$Z$30</formula>
    </cfRule>
  </conditionalFormatting>
  <conditionalFormatting sqref="W31">
    <cfRule type="cellIs" dxfId="343" priority="52" stopIfTrue="1" operator="notEqual">
      <formula>$Z$31</formula>
    </cfRule>
  </conditionalFormatting>
  <conditionalFormatting sqref="W32">
    <cfRule type="cellIs" dxfId="342" priority="2" stopIfTrue="1" operator="notEqual">
      <formula>$Z$32</formula>
    </cfRule>
  </conditionalFormatting>
  <conditionalFormatting sqref="W33">
    <cfRule type="cellIs" dxfId="341" priority="28" stopIfTrue="1" operator="notEqual">
      <formula>$Z$33</formula>
    </cfRule>
  </conditionalFormatting>
  <conditionalFormatting sqref="W34">
    <cfRule type="cellIs" dxfId="340" priority="27" stopIfTrue="1" operator="notEqual">
      <formula>$Z$34</formula>
    </cfRule>
  </conditionalFormatting>
  <conditionalFormatting sqref="W35">
    <cfRule type="cellIs" dxfId="339" priority="26" stopIfTrue="1" operator="notEqual">
      <formula>$Z$35</formula>
    </cfRule>
  </conditionalFormatting>
  <conditionalFormatting sqref="W36">
    <cfRule type="cellIs" dxfId="338" priority="25" stopIfTrue="1" operator="notEqual">
      <formula>$Z$36</formula>
    </cfRule>
  </conditionalFormatting>
  <conditionalFormatting sqref="W37">
    <cfRule type="cellIs" dxfId="337" priority="24" stopIfTrue="1" operator="notEqual">
      <formula>$Z$37</formula>
    </cfRule>
  </conditionalFormatting>
  <conditionalFormatting sqref="W38">
    <cfRule type="cellIs" dxfId="336" priority="23" stopIfTrue="1" operator="notEqual">
      <formula>$Z$38</formula>
    </cfRule>
  </conditionalFormatting>
  <conditionalFormatting sqref="W39">
    <cfRule type="cellIs" dxfId="335" priority="22" stopIfTrue="1" operator="notEqual">
      <formula>$Z$39</formula>
    </cfRule>
  </conditionalFormatting>
  <conditionalFormatting sqref="W40">
    <cfRule type="cellIs" dxfId="334" priority="21" stopIfTrue="1" operator="notEqual">
      <formula>$Z$40</formula>
    </cfRule>
  </conditionalFormatting>
  <conditionalFormatting sqref="W41">
    <cfRule type="cellIs" dxfId="333" priority="20" stopIfTrue="1" operator="notEqual">
      <formula>$Z$41</formula>
    </cfRule>
  </conditionalFormatting>
  <conditionalFormatting sqref="W42">
    <cfRule type="cellIs" dxfId="332" priority="19" stopIfTrue="1" operator="notEqual">
      <formula>$Z$42</formula>
    </cfRule>
  </conditionalFormatting>
  <conditionalFormatting sqref="W43">
    <cfRule type="cellIs" dxfId="331" priority="18" stopIfTrue="1" operator="notEqual">
      <formula>$Z$43</formula>
    </cfRule>
  </conditionalFormatting>
  <conditionalFormatting sqref="W44">
    <cfRule type="cellIs" dxfId="330" priority="17" stopIfTrue="1" operator="notEqual">
      <formula>$Z$44</formula>
    </cfRule>
  </conditionalFormatting>
  <conditionalFormatting sqref="W45">
    <cfRule type="cellIs" dxfId="329" priority="16" stopIfTrue="1" operator="notEqual">
      <formula>$Z$45</formula>
    </cfRule>
  </conditionalFormatting>
  <conditionalFormatting sqref="W46">
    <cfRule type="cellIs" dxfId="328" priority="50" stopIfTrue="1" operator="notEqual">
      <formula>$Z$46</formula>
    </cfRule>
  </conditionalFormatting>
  <conditionalFormatting sqref="W47">
    <cfRule type="cellIs" dxfId="327" priority="49" stopIfTrue="1" operator="notEqual">
      <formula>$Z$47</formula>
    </cfRule>
  </conditionalFormatting>
  <conditionalFormatting sqref="W48">
    <cfRule type="cellIs" dxfId="326" priority="149" stopIfTrue="1" operator="notEqual">
      <formula>$W$49</formula>
    </cfRule>
  </conditionalFormatting>
  <conditionalFormatting sqref="W52">
    <cfRule type="cellIs" dxfId="325" priority="47" stopIfTrue="1" operator="notEqual">
      <formula>$Z$52</formula>
    </cfRule>
  </conditionalFormatting>
  <conditionalFormatting sqref="W53">
    <cfRule type="cellIs" dxfId="324" priority="44" stopIfTrue="1" operator="notEqual">
      <formula>$Z$53</formula>
    </cfRule>
  </conditionalFormatting>
  <conditionalFormatting sqref="W54">
    <cfRule type="cellIs" dxfId="323" priority="146" stopIfTrue="1" operator="notEqual">
      <formula>$W$55</formula>
    </cfRule>
  </conditionalFormatting>
  <conditionalFormatting sqref="X4">
    <cfRule type="cellIs" dxfId="322" priority="144" stopIfTrue="1" operator="notEqual">
      <formula>$AA$4</formula>
    </cfRule>
  </conditionalFormatting>
  <conditionalFormatting sqref="X5">
    <cfRule type="cellIs" dxfId="321" priority="143" stopIfTrue="1" operator="notEqual">
      <formula>$AA$5</formula>
    </cfRule>
  </conditionalFormatting>
  <conditionalFormatting sqref="X6">
    <cfRule type="cellIs" dxfId="320" priority="142" stopIfTrue="1" operator="notEqual">
      <formula>$AA$6</formula>
    </cfRule>
  </conditionalFormatting>
  <conditionalFormatting sqref="X7">
    <cfRule type="cellIs" dxfId="319" priority="141" stopIfTrue="1" operator="notEqual">
      <formula>$AA$7</formula>
    </cfRule>
  </conditionalFormatting>
  <conditionalFormatting sqref="X8">
    <cfRule type="cellIs" dxfId="318" priority="140" stopIfTrue="1" operator="notEqual">
      <formula>$AA$8</formula>
    </cfRule>
  </conditionalFormatting>
  <conditionalFormatting sqref="X9">
    <cfRule type="cellIs" dxfId="317" priority="139" stopIfTrue="1" operator="notEqual">
      <formula>$AA$9</formula>
    </cfRule>
  </conditionalFormatting>
  <conditionalFormatting sqref="X10">
    <cfRule type="cellIs" dxfId="316" priority="138" stopIfTrue="1" operator="notEqual">
      <formula>$AA$10</formula>
    </cfRule>
  </conditionalFormatting>
  <conditionalFormatting sqref="X11">
    <cfRule type="cellIs" dxfId="315" priority="137" stopIfTrue="1" operator="notEqual">
      <formula>$AA$11</formula>
    </cfRule>
  </conditionalFormatting>
  <conditionalFormatting sqref="X12">
    <cfRule type="cellIs" dxfId="314" priority="136" stopIfTrue="1" operator="notEqual">
      <formula>$AA$12</formula>
    </cfRule>
  </conditionalFormatting>
  <conditionalFormatting sqref="X13">
    <cfRule type="cellIs" dxfId="313" priority="135" stopIfTrue="1" operator="notEqual">
      <formula>$AA$13</formula>
    </cfRule>
  </conditionalFormatting>
  <conditionalFormatting sqref="X14">
    <cfRule type="cellIs" dxfId="312" priority="134" stopIfTrue="1" operator="notEqual">
      <formula>$AA$14</formula>
    </cfRule>
  </conditionalFormatting>
  <conditionalFormatting sqref="X15">
    <cfRule type="cellIs" dxfId="311" priority="133" stopIfTrue="1" operator="notEqual">
      <formula>$AA$15</formula>
    </cfRule>
  </conditionalFormatting>
  <conditionalFormatting sqref="X16">
    <cfRule type="cellIs" dxfId="310" priority="132" stopIfTrue="1" operator="notEqual">
      <formula>$AA$16</formula>
    </cfRule>
  </conditionalFormatting>
  <conditionalFormatting sqref="X17">
    <cfRule type="cellIs" dxfId="309" priority="131" stopIfTrue="1" operator="notEqual">
      <formula>$AA$17</formula>
    </cfRule>
  </conditionalFormatting>
  <conditionalFormatting sqref="X18">
    <cfRule type="cellIs" dxfId="308" priority="129" stopIfTrue="1" operator="notEqual">
      <formula>$AA$18</formula>
    </cfRule>
  </conditionalFormatting>
  <conditionalFormatting sqref="X19">
    <cfRule type="cellIs" dxfId="307" priority="128" stopIfTrue="1" operator="notEqual">
      <formula>$AA$19</formula>
    </cfRule>
  </conditionalFormatting>
  <conditionalFormatting sqref="X20">
    <cfRule type="cellIs" dxfId="306" priority="127" stopIfTrue="1" operator="notEqual">
      <formula>$AA$20</formula>
    </cfRule>
  </conditionalFormatting>
  <conditionalFormatting sqref="X21">
    <cfRule type="cellIs" dxfId="305" priority="126" stopIfTrue="1" operator="notEqual">
      <formula>$AA$21</formula>
    </cfRule>
  </conditionalFormatting>
  <conditionalFormatting sqref="X22">
    <cfRule type="cellIs" dxfId="304" priority="125" stopIfTrue="1" operator="notEqual">
      <formula>$AA$22</formula>
    </cfRule>
  </conditionalFormatting>
  <conditionalFormatting sqref="X23">
    <cfRule type="cellIs" dxfId="303" priority="124" stopIfTrue="1" operator="notEqual">
      <formula>$AA$23</formula>
    </cfRule>
  </conditionalFormatting>
  <conditionalFormatting sqref="X24">
    <cfRule type="cellIs" dxfId="302" priority="123" stopIfTrue="1" operator="notEqual">
      <formula>$AA$24</formula>
    </cfRule>
  </conditionalFormatting>
  <conditionalFormatting sqref="X25">
    <cfRule type="cellIs" dxfId="301" priority="122" stopIfTrue="1" operator="notEqual">
      <formula>$AA$25</formula>
    </cfRule>
  </conditionalFormatting>
  <conditionalFormatting sqref="X26">
    <cfRule type="cellIs" dxfId="300" priority="121" stopIfTrue="1" operator="notEqual">
      <formula>$AA$26</formula>
    </cfRule>
  </conditionalFormatting>
  <conditionalFormatting sqref="X27">
    <cfRule type="cellIs" dxfId="299" priority="120" stopIfTrue="1" operator="notEqual">
      <formula>$AA$27</formula>
    </cfRule>
  </conditionalFormatting>
  <conditionalFormatting sqref="X28">
    <cfRule type="cellIs" dxfId="298" priority="119" stopIfTrue="1" operator="notEqual">
      <formula>$AA$28</formula>
    </cfRule>
  </conditionalFormatting>
  <conditionalFormatting sqref="X29">
    <cfRule type="cellIs" dxfId="297" priority="118" stopIfTrue="1" operator="notEqual">
      <formula>$AA$29</formula>
    </cfRule>
  </conditionalFormatting>
  <conditionalFormatting sqref="X30">
    <cfRule type="cellIs" dxfId="296" priority="117" stopIfTrue="1" operator="notEqual">
      <formula>$AA$30</formula>
    </cfRule>
  </conditionalFormatting>
  <conditionalFormatting sqref="X31">
    <cfRule type="cellIs" dxfId="295" priority="116" stopIfTrue="1" operator="notEqual">
      <formula>$AA$31</formula>
    </cfRule>
  </conditionalFormatting>
  <conditionalFormatting sqref="X32">
    <cfRule type="cellIs" dxfId="294" priority="1" stopIfTrue="1" operator="notEqual">
      <formula>$AA$32</formula>
    </cfRule>
  </conditionalFormatting>
  <conditionalFormatting sqref="X33">
    <cfRule type="cellIs" dxfId="293" priority="15" stopIfTrue="1" operator="notEqual">
      <formula>$AA$33</formula>
    </cfRule>
  </conditionalFormatting>
  <conditionalFormatting sqref="X34">
    <cfRule type="cellIs" dxfId="292" priority="14" stopIfTrue="1" operator="notEqual">
      <formula>$AA$34</formula>
    </cfRule>
  </conditionalFormatting>
  <conditionalFormatting sqref="X35">
    <cfRule type="cellIs" dxfId="291" priority="13" stopIfTrue="1" operator="notEqual">
      <formula>$AA$35</formula>
    </cfRule>
  </conditionalFormatting>
  <conditionalFormatting sqref="X36">
    <cfRule type="cellIs" dxfId="290" priority="12" stopIfTrue="1" operator="notEqual">
      <formula>$AA$36</formula>
    </cfRule>
  </conditionalFormatting>
  <conditionalFormatting sqref="X37">
    <cfRule type="cellIs" dxfId="289" priority="11" stopIfTrue="1" operator="notEqual">
      <formula>$AA$37</formula>
    </cfRule>
  </conditionalFormatting>
  <conditionalFormatting sqref="X38">
    <cfRule type="cellIs" dxfId="288" priority="10" stopIfTrue="1" operator="notEqual">
      <formula>$AA$38</formula>
    </cfRule>
  </conditionalFormatting>
  <conditionalFormatting sqref="X39">
    <cfRule type="cellIs" dxfId="287" priority="9" stopIfTrue="1" operator="notEqual">
      <formula>$AA$39</formula>
    </cfRule>
  </conditionalFormatting>
  <conditionalFormatting sqref="X40">
    <cfRule type="cellIs" dxfId="286" priority="8" stopIfTrue="1" operator="notEqual">
      <formula>$AA$40</formula>
    </cfRule>
  </conditionalFormatting>
  <conditionalFormatting sqref="X41">
    <cfRule type="cellIs" dxfId="285" priority="7" stopIfTrue="1" operator="notEqual">
      <formula>$AA$41</formula>
    </cfRule>
  </conditionalFormatting>
  <conditionalFormatting sqref="X42">
    <cfRule type="cellIs" dxfId="284" priority="6" stopIfTrue="1" operator="notEqual">
      <formula>$AA$42</formula>
    </cfRule>
  </conditionalFormatting>
  <conditionalFormatting sqref="X43">
    <cfRule type="cellIs" dxfId="283" priority="5" stopIfTrue="1" operator="notEqual">
      <formula>$AA$43</formula>
    </cfRule>
  </conditionalFormatting>
  <conditionalFormatting sqref="X44">
    <cfRule type="cellIs" dxfId="282" priority="4" stopIfTrue="1" operator="notEqual">
      <formula>$AA$44</formula>
    </cfRule>
  </conditionalFormatting>
  <conditionalFormatting sqref="X45">
    <cfRule type="cellIs" dxfId="281" priority="3" stopIfTrue="1" operator="notEqual">
      <formula>$AA$45</formula>
    </cfRule>
  </conditionalFormatting>
  <conditionalFormatting sqref="X46">
    <cfRule type="cellIs" dxfId="280" priority="114" stopIfTrue="1" operator="notEqual">
      <formula>$AA$46</formula>
    </cfRule>
  </conditionalFormatting>
  <conditionalFormatting sqref="X47">
    <cfRule type="cellIs" dxfId="279" priority="113" stopIfTrue="1" operator="notEqual">
      <formula>$AA$47</formula>
    </cfRule>
  </conditionalFormatting>
  <conditionalFormatting sqref="X48">
    <cfRule type="cellIs" dxfId="278" priority="148" stopIfTrue="1" operator="notEqual">
      <formula>$X$49</formula>
    </cfRule>
  </conditionalFormatting>
  <conditionalFormatting sqref="X52">
    <cfRule type="cellIs" dxfId="277" priority="46" stopIfTrue="1" operator="notEqual">
      <formula>$AA$52</formula>
    </cfRule>
  </conditionalFormatting>
  <conditionalFormatting sqref="X53">
    <cfRule type="cellIs" dxfId="276" priority="43" stopIfTrue="1" operator="notEqual">
      <formula>$AA$53</formula>
    </cfRule>
  </conditionalFormatting>
  <conditionalFormatting sqref="X54">
    <cfRule type="cellIs" dxfId="275" priority="145" stopIfTrue="1" operator="notEqual">
      <formula>$X$55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Z69"/>
  <sheetViews>
    <sheetView showGridLines="0" zoomScaleNormal="100" workbookViewId="0">
      <pane xSplit="1" ySplit="3" topLeftCell="B41" activePane="bottomRight" state="frozen"/>
      <selection pane="topRight"/>
      <selection pane="bottomLeft"/>
      <selection pane="bottomRight" activeCell="G21" sqref="G21"/>
    </sheetView>
  </sheetViews>
  <sheetFormatPr defaultColWidth="9.140625" defaultRowHeight="15" x14ac:dyDescent="0.3"/>
  <cols>
    <col min="1" max="1" width="30.7109375" style="69" customWidth="1"/>
    <col min="2" max="10" width="8.7109375" style="69" customWidth="1"/>
    <col min="11" max="16384" width="9.140625" style="69"/>
  </cols>
  <sheetData>
    <row r="1" spans="1:10" s="63" customFormat="1" ht="39.950000000000003" customHeight="1" x14ac:dyDescent="0.2">
      <c r="A1" s="453" t="s">
        <v>437</v>
      </c>
      <c r="B1" s="453"/>
      <c r="C1" s="453"/>
      <c r="D1" s="453"/>
      <c r="E1" s="453"/>
      <c r="F1" s="453"/>
      <c r="G1" s="453"/>
      <c r="H1" s="453"/>
      <c r="I1" s="453"/>
      <c r="J1" s="453"/>
    </row>
    <row r="2" spans="1:10" s="64" customFormat="1" ht="15" customHeight="1" x14ac:dyDescent="0.15">
      <c r="A2" s="454" t="s">
        <v>117</v>
      </c>
      <c r="B2" s="454" t="s">
        <v>118</v>
      </c>
      <c r="C2" s="454"/>
      <c r="D2" s="454" t="s">
        <v>119</v>
      </c>
      <c r="E2" s="454"/>
      <c r="F2" s="454" t="s">
        <v>120</v>
      </c>
      <c r="G2" s="454"/>
      <c r="H2" s="454" t="s">
        <v>40</v>
      </c>
      <c r="I2" s="454"/>
      <c r="J2" s="454" t="s">
        <v>76</v>
      </c>
    </row>
    <row r="3" spans="1:10" s="64" customFormat="1" ht="15" customHeight="1" x14ac:dyDescent="0.15">
      <c r="A3" s="454"/>
      <c r="B3" s="65" t="s">
        <v>41</v>
      </c>
      <c r="C3" s="65" t="s">
        <v>42</v>
      </c>
      <c r="D3" s="65" t="s">
        <v>41</v>
      </c>
      <c r="E3" s="65" t="s">
        <v>42</v>
      </c>
      <c r="F3" s="65" t="s">
        <v>41</v>
      </c>
      <c r="G3" s="65" t="s">
        <v>42</v>
      </c>
      <c r="H3" s="65" t="s">
        <v>41</v>
      </c>
      <c r="I3" s="65" t="s">
        <v>42</v>
      </c>
      <c r="J3" s="454"/>
    </row>
    <row r="4" spans="1:10" s="64" customFormat="1" ht="24.95" customHeight="1" x14ac:dyDescent="0.15">
      <c r="A4" s="312" t="s">
        <v>43</v>
      </c>
      <c r="B4" s="253"/>
      <c r="C4" s="298"/>
      <c r="D4" s="253"/>
      <c r="E4" s="298"/>
      <c r="F4" s="253"/>
      <c r="G4" s="298"/>
      <c r="H4" s="224">
        <f>B4+D4+F4</f>
        <v>0</v>
      </c>
      <c r="I4" s="224">
        <f>C4+E4+G4</f>
        <v>0</v>
      </c>
      <c r="J4" s="224">
        <f>H4+I4</f>
        <v>0</v>
      </c>
    </row>
    <row r="5" spans="1:10" s="64" customFormat="1" ht="24.95" customHeight="1" x14ac:dyDescent="0.15">
      <c r="A5" s="312" t="s">
        <v>407</v>
      </c>
      <c r="B5" s="255"/>
      <c r="C5" s="299"/>
      <c r="D5" s="255"/>
      <c r="E5" s="299"/>
      <c r="F5" s="255"/>
      <c r="G5" s="299"/>
      <c r="H5" s="225">
        <f t="shared" ref="H5:I47" si="0">B5+D5+F5</f>
        <v>0</v>
      </c>
      <c r="I5" s="225">
        <f t="shared" si="0"/>
        <v>0</v>
      </c>
      <c r="J5" s="225">
        <f t="shared" ref="J5:J47" si="1">H5+I5</f>
        <v>0</v>
      </c>
    </row>
    <row r="6" spans="1:10" s="64" customFormat="1" ht="24.95" customHeight="1" x14ac:dyDescent="0.15">
      <c r="A6" s="312" t="s">
        <v>408</v>
      </c>
      <c r="B6" s="255"/>
      <c r="C6" s="299"/>
      <c r="D6" s="255"/>
      <c r="E6" s="299"/>
      <c r="F6" s="255"/>
      <c r="G6" s="299"/>
      <c r="H6" s="225">
        <f t="shared" si="0"/>
        <v>0</v>
      </c>
      <c r="I6" s="225">
        <f t="shared" si="0"/>
        <v>0</v>
      </c>
      <c r="J6" s="225">
        <f t="shared" si="1"/>
        <v>0</v>
      </c>
    </row>
    <row r="7" spans="1:10" s="64" customFormat="1" ht="24.95" customHeight="1" x14ac:dyDescent="0.15">
      <c r="A7" s="312" t="s">
        <v>409</v>
      </c>
      <c r="B7" s="255"/>
      <c r="C7" s="299"/>
      <c r="D7" s="255"/>
      <c r="E7" s="299"/>
      <c r="F7" s="255"/>
      <c r="G7" s="299"/>
      <c r="H7" s="225">
        <f t="shared" si="0"/>
        <v>0</v>
      </c>
      <c r="I7" s="225">
        <f t="shared" si="0"/>
        <v>0</v>
      </c>
      <c r="J7" s="225">
        <f t="shared" si="1"/>
        <v>0</v>
      </c>
    </row>
    <row r="8" spans="1:10" s="64" customFormat="1" ht="24.95" customHeight="1" x14ac:dyDescent="0.15">
      <c r="A8" s="312" t="s">
        <v>410</v>
      </c>
      <c r="B8" s="255"/>
      <c r="C8" s="299"/>
      <c r="D8" s="255"/>
      <c r="E8" s="299"/>
      <c r="F8" s="255"/>
      <c r="G8" s="299"/>
      <c r="H8" s="225">
        <f t="shared" si="0"/>
        <v>0</v>
      </c>
      <c r="I8" s="225">
        <f t="shared" si="0"/>
        <v>0</v>
      </c>
      <c r="J8" s="225">
        <f t="shared" si="1"/>
        <v>0</v>
      </c>
    </row>
    <row r="9" spans="1:10" s="64" customFormat="1" ht="24.95" customHeight="1" x14ac:dyDescent="0.15">
      <c r="A9" s="312" t="s">
        <v>411</v>
      </c>
      <c r="B9" s="255"/>
      <c r="C9" s="299"/>
      <c r="D9" s="255"/>
      <c r="E9" s="299"/>
      <c r="F9" s="255"/>
      <c r="G9" s="299"/>
      <c r="H9" s="225">
        <f t="shared" si="0"/>
        <v>0</v>
      </c>
      <c r="I9" s="225">
        <f t="shared" si="0"/>
        <v>0</v>
      </c>
      <c r="J9" s="225">
        <f t="shared" si="1"/>
        <v>0</v>
      </c>
    </row>
    <row r="10" spans="1:10" s="64" customFormat="1" ht="24.95" customHeight="1" x14ac:dyDescent="0.15">
      <c r="A10" s="312" t="s">
        <v>44</v>
      </c>
      <c r="B10" s="255"/>
      <c r="C10" s="299"/>
      <c r="D10" s="255"/>
      <c r="E10" s="299"/>
      <c r="F10" s="255"/>
      <c r="G10" s="299"/>
      <c r="H10" s="225">
        <f t="shared" si="0"/>
        <v>0</v>
      </c>
      <c r="I10" s="225">
        <f t="shared" si="0"/>
        <v>0</v>
      </c>
      <c r="J10" s="225">
        <f t="shared" si="1"/>
        <v>0</v>
      </c>
    </row>
    <row r="11" spans="1:10" s="64" customFormat="1" ht="24.95" customHeight="1" x14ac:dyDescent="0.15">
      <c r="A11" s="312" t="s">
        <v>45</v>
      </c>
      <c r="B11" s="255"/>
      <c r="C11" s="299"/>
      <c r="D11" s="255"/>
      <c r="E11" s="299">
        <v>1</v>
      </c>
      <c r="F11" s="255"/>
      <c r="G11" s="299"/>
      <c r="H11" s="225">
        <f t="shared" si="0"/>
        <v>0</v>
      </c>
      <c r="I11" s="225">
        <f t="shared" si="0"/>
        <v>1</v>
      </c>
      <c r="J11" s="225">
        <f t="shared" si="1"/>
        <v>1</v>
      </c>
    </row>
    <row r="12" spans="1:10" s="64" customFormat="1" ht="24.95" customHeight="1" x14ac:dyDescent="0.15">
      <c r="A12" s="312" t="s">
        <v>46</v>
      </c>
      <c r="B12" s="255"/>
      <c r="C12" s="299"/>
      <c r="D12" s="255"/>
      <c r="E12" s="299"/>
      <c r="F12" s="255"/>
      <c r="G12" s="299"/>
      <c r="H12" s="225">
        <f t="shared" si="0"/>
        <v>0</v>
      </c>
      <c r="I12" s="225">
        <f t="shared" si="0"/>
        <v>0</v>
      </c>
      <c r="J12" s="225">
        <f t="shared" si="1"/>
        <v>0</v>
      </c>
    </row>
    <row r="13" spans="1:10" s="64" customFormat="1" ht="24.95" customHeight="1" x14ac:dyDescent="0.15">
      <c r="A13" s="312" t="s">
        <v>47</v>
      </c>
      <c r="B13" s="255"/>
      <c r="C13" s="299"/>
      <c r="D13" s="255"/>
      <c r="E13" s="299"/>
      <c r="F13" s="255"/>
      <c r="G13" s="299"/>
      <c r="H13" s="225">
        <f t="shared" si="0"/>
        <v>0</v>
      </c>
      <c r="I13" s="225">
        <f t="shared" si="0"/>
        <v>0</v>
      </c>
      <c r="J13" s="225">
        <f t="shared" si="1"/>
        <v>0</v>
      </c>
    </row>
    <row r="14" spans="1:10" s="64" customFormat="1" ht="24.95" customHeight="1" x14ac:dyDescent="0.15">
      <c r="A14" s="312" t="s">
        <v>48</v>
      </c>
      <c r="B14" s="255"/>
      <c r="C14" s="299"/>
      <c r="D14" s="255"/>
      <c r="E14" s="299"/>
      <c r="F14" s="255"/>
      <c r="G14" s="299"/>
      <c r="H14" s="225">
        <f t="shared" si="0"/>
        <v>0</v>
      </c>
      <c r="I14" s="225">
        <f t="shared" si="0"/>
        <v>0</v>
      </c>
      <c r="J14" s="225">
        <f t="shared" si="1"/>
        <v>0</v>
      </c>
    </row>
    <row r="15" spans="1:10" s="64" customFormat="1" ht="24.95" customHeight="1" x14ac:dyDescent="0.15">
      <c r="A15" s="312" t="s">
        <v>49</v>
      </c>
      <c r="B15" s="255"/>
      <c r="C15" s="299"/>
      <c r="D15" s="255"/>
      <c r="E15" s="299"/>
      <c r="F15" s="255"/>
      <c r="G15" s="299"/>
      <c r="H15" s="225">
        <f t="shared" si="0"/>
        <v>0</v>
      </c>
      <c r="I15" s="225">
        <f t="shared" si="0"/>
        <v>0</v>
      </c>
      <c r="J15" s="225">
        <f t="shared" si="1"/>
        <v>0</v>
      </c>
    </row>
    <row r="16" spans="1:10" s="64" customFormat="1" ht="24.95" customHeight="1" x14ac:dyDescent="0.15">
      <c r="A16" s="312" t="s">
        <v>50</v>
      </c>
      <c r="B16" s="255"/>
      <c r="C16" s="299"/>
      <c r="D16" s="255"/>
      <c r="E16" s="299"/>
      <c r="F16" s="255"/>
      <c r="G16" s="299"/>
      <c r="H16" s="225">
        <f t="shared" si="0"/>
        <v>0</v>
      </c>
      <c r="I16" s="225">
        <f t="shared" si="0"/>
        <v>0</v>
      </c>
      <c r="J16" s="225">
        <f t="shared" si="1"/>
        <v>0</v>
      </c>
    </row>
    <row r="17" spans="1:10" s="64" customFormat="1" ht="24.95" customHeight="1" x14ac:dyDescent="0.15">
      <c r="A17" s="312" t="s">
        <v>469</v>
      </c>
      <c r="B17" s="255"/>
      <c r="C17" s="299"/>
      <c r="D17" s="255"/>
      <c r="E17" s="299"/>
      <c r="F17" s="255"/>
      <c r="G17" s="299"/>
      <c r="H17" s="225">
        <f t="shared" si="0"/>
        <v>0</v>
      </c>
      <c r="I17" s="225">
        <f t="shared" si="0"/>
        <v>0</v>
      </c>
      <c r="J17" s="225">
        <f t="shared" si="1"/>
        <v>0</v>
      </c>
    </row>
    <row r="18" spans="1:10" s="64" customFormat="1" ht="24.95" customHeight="1" x14ac:dyDescent="0.15">
      <c r="A18" s="312" t="s">
        <v>53</v>
      </c>
      <c r="B18" s="255"/>
      <c r="C18" s="299"/>
      <c r="D18" s="255"/>
      <c r="E18" s="299"/>
      <c r="F18" s="255"/>
      <c r="G18" s="299"/>
      <c r="H18" s="225">
        <f t="shared" si="0"/>
        <v>0</v>
      </c>
      <c r="I18" s="225">
        <f t="shared" si="0"/>
        <v>0</v>
      </c>
      <c r="J18" s="225">
        <f t="shared" si="1"/>
        <v>0</v>
      </c>
    </row>
    <row r="19" spans="1:10" s="64" customFormat="1" ht="24.95" customHeight="1" x14ac:dyDescent="0.15">
      <c r="A19" s="312" t="s">
        <v>54</v>
      </c>
      <c r="B19" s="255"/>
      <c r="C19" s="299"/>
      <c r="D19" s="255"/>
      <c r="E19" s="299">
        <v>1</v>
      </c>
      <c r="F19" s="255"/>
      <c r="G19" s="299"/>
      <c r="H19" s="225">
        <f t="shared" si="0"/>
        <v>0</v>
      </c>
      <c r="I19" s="225">
        <f t="shared" si="0"/>
        <v>1</v>
      </c>
      <c r="J19" s="225">
        <f t="shared" si="1"/>
        <v>1</v>
      </c>
    </row>
    <row r="20" spans="1:10" s="64" customFormat="1" ht="24.95" customHeight="1" x14ac:dyDescent="0.15">
      <c r="A20" s="312" t="s">
        <v>55</v>
      </c>
      <c r="B20" s="255"/>
      <c r="C20" s="299">
        <v>2</v>
      </c>
      <c r="D20" s="255">
        <v>1</v>
      </c>
      <c r="E20" s="299">
        <v>2</v>
      </c>
      <c r="F20" s="255"/>
      <c r="G20" s="299">
        <v>1</v>
      </c>
      <c r="H20" s="225">
        <f t="shared" si="0"/>
        <v>1</v>
      </c>
      <c r="I20" s="225">
        <f t="shared" si="0"/>
        <v>5</v>
      </c>
      <c r="J20" s="225">
        <f t="shared" si="1"/>
        <v>6</v>
      </c>
    </row>
    <row r="21" spans="1:10" s="64" customFormat="1" ht="24.95" customHeight="1" x14ac:dyDescent="0.15">
      <c r="A21" s="312" t="s">
        <v>56</v>
      </c>
      <c r="B21" s="255"/>
      <c r="C21" s="299"/>
      <c r="D21" s="255"/>
      <c r="E21" s="299"/>
      <c r="F21" s="255"/>
      <c r="G21" s="299"/>
      <c r="H21" s="225">
        <f t="shared" si="0"/>
        <v>0</v>
      </c>
      <c r="I21" s="225">
        <f t="shared" si="0"/>
        <v>0</v>
      </c>
      <c r="J21" s="225">
        <f t="shared" si="1"/>
        <v>0</v>
      </c>
    </row>
    <row r="22" spans="1:10" s="64" customFormat="1" ht="24.95" customHeight="1" x14ac:dyDescent="0.15">
      <c r="A22" s="312" t="s">
        <v>57</v>
      </c>
      <c r="B22" s="255"/>
      <c r="C22" s="299"/>
      <c r="D22" s="255"/>
      <c r="E22" s="299"/>
      <c r="F22" s="255"/>
      <c r="G22" s="299"/>
      <c r="H22" s="225">
        <f t="shared" si="0"/>
        <v>0</v>
      </c>
      <c r="I22" s="225">
        <f t="shared" si="0"/>
        <v>0</v>
      </c>
      <c r="J22" s="225">
        <f t="shared" si="1"/>
        <v>0</v>
      </c>
    </row>
    <row r="23" spans="1:10" s="64" customFormat="1" ht="24.95" customHeight="1" x14ac:dyDescent="0.15">
      <c r="A23" s="312" t="s">
        <v>58</v>
      </c>
      <c r="B23" s="255"/>
      <c r="C23" s="299"/>
      <c r="D23" s="255"/>
      <c r="E23" s="299"/>
      <c r="F23" s="255"/>
      <c r="G23" s="299"/>
      <c r="H23" s="225">
        <f t="shared" si="0"/>
        <v>0</v>
      </c>
      <c r="I23" s="225">
        <f t="shared" si="0"/>
        <v>0</v>
      </c>
      <c r="J23" s="225">
        <f t="shared" si="1"/>
        <v>0</v>
      </c>
    </row>
    <row r="24" spans="1:10" s="64" customFormat="1" ht="24.95" customHeight="1" x14ac:dyDescent="0.15">
      <c r="A24" s="312" t="s">
        <v>59</v>
      </c>
      <c r="B24" s="255"/>
      <c r="C24" s="299"/>
      <c r="D24" s="255"/>
      <c r="E24" s="299"/>
      <c r="F24" s="255"/>
      <c r="G24" s="299"/>
      <c r="H24" s="225">
        <f t="shared" si="0"/>
        <v>0</v>
      </c>
      <c r="I24" s="225">
        <f t="shared" si="0"/>
        <v>0</v>
      </c>
      <c r="J24" s="225">
        <f t="shared" si="1"/>
        <v>0</v>
      </c>
    </row>
    <row r="25" spans="1:10" s="64" customFormat="1" ht="24.95" customHeight="1" x14ac:dyDescent="0.15">
      <c r="A25" s="312" t="s">
        <v>60</v>
      </c>
      <c r="B25" s="255"/>
      <c r="C25" s="299"/>
      <c r="D25" s="255"/>
      <c r="E25" s="299"/>
      <c r="F25" s="255"/>
      <c r="G25" s="299"/>
      <c r="H25" s="225">
        <f t="shared" si="0"/>
        <v>0</v>
      </c>
      <c r="I25" s="225">
        <f t="shared" si="0"/>
        <v>0</v>
      </c>
      <c r="J25" s="225">
        <f t="shared" si="1"/>
        <v>0</v>
      </c>
    </row>
    <row r="26" spans="1:10" s="64" customFormat="1" ht="24.95" customHeight="1" x14ac:dyDescent="0.15">
      <c r="A26" s="312" t="s">
        <v>61</v>
      </c>
      <c r="B26" s="255"/>
      <c r="C26" s="299"/>
      <c r="D26" s="255"/>
      <c r="E26" s="299"/>
      <c r="F26" s="255"/>
      <c r="G26" s="299"/>
      <c r="H26" s="225">
        <f t="shared" si="0"/>
        <v>0</v>
      </c>
      <c r="I26" s="225">
        <f t="shared" si="0"/>
        <v>0</v>
      </c>
      <c r="J26" s="225">
        <f t="shared" si="1"/>
        <v>0</v>
      </c>
    </row>
    <row r="27" spans="1:10" s="64" customFormat="1" ht="24.95" customHeight="1" x14ac:dyDescent="0.15">
      <c r="A27" s="312" t="s">
        <v>62</v>
      </c>
      <c r="B27" s="255"/>
      <c r="C27" s="299"/>
      <c r="D27" s="255"/>
      <c r="E27" s="299"/>
      <c r="F27" s="255"/>
      <c r="G27" s="299"/>
      <c r="H27" s="225">
        <f t="shared" si="0"/>
        <v>0</v>
      </c>
      <c r="I27" s="225">
        <f t="shared" si="0"/>
        <v>0</v>
      </c>
      <c r="J27" s="225">
        <f t="shared" si="1"/>
        <v>0</v>
      </c>
    </row>
    <row r="28" spans="1:10" s="64" customFormat="1" ht="24.95" customHeight="1" x14ac:dyDescent="0.15">
      <c r="A28" s="312" t="s">
        <v>63</v>
      </c>
      <c r="B28" s="255"/>
      <c r="C28" s="299"/>
      <c r="D28" s="255"/>
      <c r="E28" s="299"/>
      <c r="F28" s="255"/>
      <c r="G28" s="299"/>
      <c r="H28" s="225">
        <f t="shared" si="0"/>
        <v>0</v>
      </c>
      <c r="I28" s="225">
        <f t="shared" si="0"/>
        <v>0</v>
      </c>
      <c r="J28" s="225">
        <f t="shared" si="1"/>
        <v>0</v>
      </c>
    </row>
    <row r="29" spans="1:10" s="64" customFormat="1" ht="24.95" customHeight="1" x14ac:dyDescent="0.15">
      <c r="A29" s="312" t="s">
        <v>64</v>
      </c>
      <c r="B29" s="255"/>
      <c r="C29" s="299"/>
      <c r="D29" s="255"/>
      <c r="E29" s="299"/>
      <c r="F29" s="255"/>
      <c r="G29" s="299"/>
      <c r="H29" s="225">
        <f t="shared" si="0"/>
        <v>0</v>
      </c>
      <c r="I29" s="225">
        <f t="shared" si="0"/>
        <v>0</v>
      </c>
      <c r="J29" s="225">
        <f t="shared" si="1"/>
        <v>0</v>
      </c>
    </row>
    <row r="30" spans="1:10" s="64" customFormat="1" ht="24.95" customHeight="1" x14ac:dyDescent="0.15">
      <c r="A30" s="312" t="s">
        <v>65</v>
      </c>
      <c r="B30" s="255"/>
      <c r="C30" s="299"/>
      <c r="D30" s="255"/>
      <c r="E30" s="299"/>
      <c r="F30" s="255"/>
      <c r="G30" s="299"/>
      <c r="H30" s="225">
        <f t="shared" si="0"/>
        <v>0</v>
      </c>
      <c r="I30" s="225">
        <f t="shared" si="0"/>
        <v>0</v>
      </c>
      <c r="J30" s="225">
        <f t="shared" si="1"/>
        <v>0</v>
      </c>
    </row>
    <row r="31" spans="1:10" s="64" customFormat="1" ht="24.95" customHeight="1" x14ac:dyDescent="0.15">
      <c r="A31" s="312" t="s">
        <v>66</v>
      </c>
      <c r="B31" s="255"/>
      <c r="C31" s="299"/>
      <c r="D31" s="255"/>
      <c r="E31" s="299"/>
      <c r="F31" s="255"/>
      <c r="G31" s="299"/>
      <c r="H31" s="225">
        <f t="shared" si="0"/>
        <v>0</v>
      </c>
      <c r="I31" s="225">
        <f t="shared" si="0"/>
        <v>0</v>
      </c>
      <c r="J31" s="225">
        <f t="shared" si="1"/>
        <v>0</v>
      </c>
    </row>
    <row r="32" spans="1:10" s="64" customFormat="1" ht="24.95" customHeight="1" x14ac:dyDescent="0.15">
      <c r="A32" s="312" t="s">
        <v>67</v>
      </c>
      <c r="B32" s="255"/>
      <c r="C32" s="299"/>
      <c r="D32" s="255"/>
      <c r="E32" s="299"/>
      <c r="F32" s="255"/>
      <c r="G32" s="299"/>
      <c r="H32" s="225">
        <f t="shared" si="0"/>
        <v>0</v>
      </c>
      <c r="I32" s="225">
        <f t="shared" si="0"/>
        <v>0</v>
      </c>
      <c r="J32" s="225">
        <f t="shared" si="1"/>
        <v>0</v>
      </c>
    </row>
    <row r="33" spans="1:10" s="64" customFormat="1" ht="24.95" customHeight="1" x14ac:dyDescent="0.15">
      <c r="A33" s="312" t="s">
        <v>412</v>
      </c>
      <c r="B33" s="255"/>
      <c r="C33" s="299"/>
      <c r="D33" s="255"/>
      <c r="E33" s="299"/>
      <c r="F33" s="255"/>
      <c r="G33" s="299"/>
      <c r="H33" s="225">
        <f t="shared" si="0"/>
        <v>0</v>
      </c>
      <c r="I33" s="225">
        <f t="shared" si="0"/>
        <v>0</v>
      </c>
      <c r="J33" s="225">
        <f t="shared" si="1"/>
        <v>0</v>
      </c>
    </row>
    <row r="34" spans="1:10" s="64" customFormat="1" ht="24.95" customHeight="1" x14ac:dyDescent="0.15">
      <c r="A34" s="312" t="s">
        <v>413</v>
      </c>
      <c r="B34" s="255"/>
      <c r="C34" s="299"/>
      <c r="D34" s="255"/>
      <c r="E34" s="299"/>
      <c r="F34" s="255"/>
      <c r="G34" s="299"/>
      <c r="H34" s="225">
        <f t="shared" si="0"/>
        <v>0</v>
      </c>
      <c r="I34" s="225">
        <f t="shared" si="0"/>
        <v>0</v>
      </c>
      <c r="J34" s="225">
        <f t="shared" si="1"/>
        <v>0</v>
      </c>
    </row>
    <row r="35" spans="1:10" s="64" customFormat="1" ht="24.95" customHeight="1" x14ac:dyDescent="0.15">
      <c r="A35" s="312" t="s">
        <v>414</v>
      </c>
      <c r="B35" s="255"/>
      <c r="C35" s="299"/>
      <c r="D35" s="255"/>
      <c r="E35" s="299"/>
      <c r="F35" s="255"/>
      <c r="G35" s="299"/>
      <c r="H35" s="225">
        <f t="shared" si="0"/>
        <v>0</v>
      </c>
      <c r="I35" s="225">
        <f t="shared" si="0"/>
        <v>0</v>
      </c>
      <c r="J35" s="225">
        <f t="shared" si="1"/>
        <v>0</v>
      </c>
    </row>
    <row r="36" spans="1:10" s="64" customFormat="1" ht="24.95" customHeight="1" x14ac:dyDescent="0.15">
      <c r="A36" s="312" t="s">
        <v>68</v>
      </c>
      <c r="B36" s="255"/>
      <c r="C36" s="299"/>
      <c r="D36" s="255"/>
      <c r="E36" s="299"/>
      <c r="F36" s="255"/>
      <c r="G36" s="299"/>
      <c r="H36" s="225">
        <f t="shared" si="0"/>
        <v>0</v>
      </c>
      <c r="I36" s="225">
        <f t="shared" si="0"/>
        <v>0</v>
      </c>
      <c r="J36" s="225">
        <f t="shared" si="1"/>
        <v>0</v>
      </c>
    </row>
    <row r="37" spans="1:10" s="64" customFormat="1" ht="24.95" customHeight="1" x14ac:dyDescent="0.15">
      <c r="A37" s="312" t="s">
        <v>415</v>
      </c>
      <c r="B37" s="255"/>
      <c r="C37" s="299"/>
      <c r="D37" s="255"/>
      <c r="E37" s="299"/>
      <c r="F37" s="255"/>
      <c r="G37" s="299"/>
      <c r="H37" s="225">
        <f t="shared" si="0"/>
        <v>0</v>
      </c>
      <c r="I37" s="225">
        <f t="shared" si="0"/>
        <v>0</v>
      </c>
      <c r="J37" s="225">
        <f t="shared" si="1"/>
        <v>0</v>
      </c>
    </row>
    <row r="38" spans="1:10" s="64" customFormat="1" ht="24.95" customHeight="1" x14ac:dyDescent="0.15">
      <c r="A38" s="312" t="s">
        <v>416</v>
      </c>
      <c r="B38" s="255"/>
      <c r="C38" s="299"/>
      <c r="D38" s="255"/>
      <c r="E38" s="299"/>
      <c r="F38" s="255"/>
      <c r="G38" s="299"/>
      <c r="H38" s="225">
        <f t="shared" si="0"/>
        <v>0</v>
      </c>
      <c r="I38" s="225">
        <f t="shared" si="0"/>
        <v>0</v>
      </c>
      <c r="J38" s="225">
        <f t="shared" si="1"/>
        <v>0</v>
      </c>
    </row>
    <row r="39" spans="1:10" s="64" customFormat="1" ht="24.95" customHeight="1" x14ac:dyDescent="0.15">
      <c r="A39" s="312" t="s">
        <v>417</v>
      </c>
      <c r="B39" s="255"/>
      <c r="C39" s="299"/>
      <c r="D39" s="255"/>
      <c r="E39" s="299"/>
      <c r="F39" s="255"/>
      <c r="G39" s="299"/>
      <c r="H39" s="225">
        <f t="shared" si="0"/>
        <v>0</v>
      </c>
      <c r="I39" s="225">
        <f t="shared" si="0"/>
        <v>0</v>
      </c>
      <c r="J39" s="225">
        <f t="shared" si="1"/>
        <v>0</v>
      </c>
    </row>
    <row r="40" spans="1:10" s="64" customFormat="1" ht="24.95" customHeight="1" x14ac:dyDescent="0.15">
      <c r="A40" s="312" t="s">
        <v>69</v>
      </c>
      <c r="B40" s="255"/>
      <c r="C40" s="299"/>
      <c r="D40" s="255"/>
      <c r="E40" s="299"/>
      <c r="F40" s="255"/>
      <c r="G40" s="299"/>
      <c r="H40" s="225">
        <f t="shared" si="0"/>
        <v>0</v>
      </c>
      <c r="I40" s="225">
        <f t="shared" si="0"/>
        <v>0</v>
      </c>
      <c r="J40" s="225">
        <f t="shared" si="1"/>
        <v>0</v>
      </c>
    </row>
    <row r="41" spans="1:10" s="64" customFormat="1" ht="24.95" customHeight="1" x14ac:dyDescent="0.15">
      <c r="A41" s="312" t="s">
        <v>70</v>
      </c>
      <c r="B41" s="255"/>
      <c r="C41" s="299"/>
      <c r="D41" s="255"/>
      <c r="E41" s="299"/>
      <c r="F41" s="255"/>
      <c r="G41" s="299"/>
      <c r="H41" s="225">
        <f t="shared" si="0"/>
        <v>0</v>
      </c>
      <c r="I41" s="225">
        <f t="shared" si="0"/>
        <v>0</v>
      </c>
      <c r="J41" s="225">
        <f t="shared" si="1"/>
        <v>0</v>
      </c>
    </row>
    <row r="42" spans="1:10" s="64" customFormat="1" ht="24.95" customHeight="1" x14ac:dyDescent="0.15">
      <c r="A42" s="312" t="s">
        <v>71</v>
      </c>
      <c r="B42" s="255"/>
      <c r="C42" s="299"/>
      <c r="D42" s="255"/>
      <c r="E42" s="299"/>
      <c r="F42" s="255"/>
      <c r="G42" s="299"/>
      <c r="H42" s="225">
        <f t="shared" si="0"/>
        <v>0</v>
      </c>
      <c r="I42" s="225">
        <f t="shared" si="0"/>
        <v>0</v>
      </c>
      <c r="J42" s="225">
        <f t="shared" si="1"/>
        <v>0</v>
      </c>
    </row>
    <row r="43" spans="1:10" s="64" customFormat="1" ht="24.95" customHeight="1" x14ac:dyDescent="0.15">
      <c r="A43" s="312" t="s">
        <v>72</v>
      </c>
      <c r="B43" s="255"/>
      <c r="C43" s="299"/>
      <c r="D43" s="255"/>
      <c r="E43" s="299"/>
      <c r="F43" s="255"/>
      <c r="G43" s="299"/>
      <c r="H43" s="225">
        <f t="shared" si="0"/>
        <v>0</v>
      </c>
      <c r="I43" s="225">
        <f t="shared" si="0"/>
        <v>0</v>
      </c>
      <c r="J43" s="225">
        <f t="shared" si="1"/>
        <v>0</v>
      </c>
    </row>
    <row r="44" spans="1:10" s="64" customFormat="1" ht="24.95" customHeight="1" x14ac:dyDescent="0.15">
      <c r="A44" s="312" t="s">
        <v>73</v>
      </c>
      <c r="B44" s="255"/>
      <c r="C44" s="299"/>
      <c r="D44" s="255"/>
      <c r="E44" s="299"/>
      <c r="F44" s="255"/>
      <c r="G44" s="299"/>
      <c r="H44" s="225">
        <f t="shared" si="0"/>
        <v>0</v>
      </c>
      <c r="I44" s="225">
        <f t="shared" si="0"/>
        <v>0</v>
      </c>
      <c r="J44" s="225">
        <f t="shared" si="1"/>
        <v>0</v>
      </c>
    </row>
    <row r="45" spans="1:10" s="64" customFormat="1" ht="24.95" customHeight="1" x14ac:dyDescent="0.15">
      <c r="A45" s="312" t="s">
        <v>418</v>
      </c>
      <c r="B45" s="255"/>
      <c r="C45" s="299"/>
      <c r="D45" s="255"/>
      <c r="E45" s="299"/>
      <c r="F45" s="255"/>
      <c r="G45" s="299"/>
      <c r="H45" s="225">
        <f t="shared" si="0"/>
        <v>0</v>
      </c>
      <c r="I45" s="225">
        <f t="shared" si="0"/>
        <v>0</v>
      </c>
      <c r="J45" s="225">
        <f t="shared" si="1"/>
        <v>0</v>
      </c>
    </row>
    <row r="46" spans="1:10" s="64" customFormat="1" ht="24.95" customHeight="1" x14ac:dyDescent="0.15">
      <c r="A46" s="312" t="s">
        <v>74</v>
      </c>
      <c r="B46" s="255"/>
      <c r="C46" s="299"/>
      <c r="D46" s="255"/>
      <c r="E46" s="299"/>
      <c r="F46" s="255"/>
      <c r="G46" s="299"/>
      <c r="H46" s="225">
        <f t="shared" si="0"/>
        <v>0</v>
      </c>
      <c r="I46" s="225">
        <f t="shared" si="0"/>
        <v>0</v>
      </c>
      <c r="J46" s="225">
        <f t="shared" si="1"/>
        <v>0</v>
      </c>
    </row>
    <row r="47" spans="1:10" s="64" customFormat="1" ht="24.95" customHeight="1" x14ac:dyDescent="0.15">
      <c r="A47" s="312" t="s">
        <v>75</v>
      </c>
      <c r="B47" s="254"/>
      <c r="C47" s="300"/>
      <c r="D47" s="254"/>
      <c r="E47" s="300"/>
      <c r="F47" s="254"/>
      <c r="G47" s="300"/>
      <c r="H47" s="226">
        <f t="shared" si="0"/>
        <v>0</v>
      </c>
      <c r="I47" s="226">
        <f t="shared" si="0"/>
        <v>0</v>
      </c>
      <c r="J47" s="226">
        <f t="shared" si="1"/>
        <v>0</v>
      </c>
    </row>
    <row r="48" spans="1:10" s="64" customFormat="1" ht="15" customHeight="1" x14ac:dyDescent="0.15">
      <c r="A48" s="65" t="s">
        <v>76</v>
      </c>
      <c r="B48" s="227">
        <f t="shared" ref="B48:I48" si="2">SUM(B4:B47)</f>
        <v>0</v>
      </c>
      <c r="C48" s="227">
        <f t="shared" si="2"/>
        <v>2</v>
      </c>
      <c r="D48" s="227">
        <f t="shared" si="2"/>
        <v>1</v>
      </c>
      <c r="E48" s="227">
        <f t="shared" si="2"/>
        <v>4</v>
      </c>
      <c r="F48" s="227">
        <f t="shared" si="2"/>
        <v>0</v>
      </c>
      <c r="G48" s="227">
        <f t="shared" si="2"/>
        <v>1</v>
      </c>
      <c r="H48" s="227">
        <f t="shared" si="2"/>
        <v>1</v>
      </c>
      <c r="I48" s="227">
        <f t="shared" si="2"/>
        <v>7</v>
      </c>
      <c r="J48" s="227">
        <f>H48+I48</f>
        <v>8</v>
      </c>
    </row>
    <row r="49" spans="1:26" s="64" customFormat="1" ht="9.9499999999999993" customHeight="1" x14ac:dyDescent="0.15">
      <c r="A49" s="66"/>
      <c r="B49" s="66"/>
      <c r="C49" s="66"/>
      <c r="D49" s="66"/>
      <c r="E49" s="66"/>
      <c r="F49" s="66"/>
      <c r="G49" s="66"/>
      <c r="H49" s="66"/>
    </row>
    <row r="50" spans="1:26" s="64" customFormat="1" ht="15" customHeight="1" x14ac:dyDescent="0.15">
      <c r="A50" s="452" t="s">
        <v>121</v>
      </c>
      <c r="B50" s="454" t="s">
        <v>118</v>
      </c>
      <c r="C50" s="454"/>
      <c r="D50" s="454" t="s">
        <v>119</v>
      </c>
      <c r="E50" s="454"/>
      <c r="F50" s="454" t="s">
        <v>120</v>
      </c>
      <c r="G50" s="454"/>
      <c r="H50" s="454" t="s">
        <v>40</v>
      </c>
      <c r="I50" s="454"/>
      <c r="J50" s="454" t="s">
        <v>76</v>
      </c>
    </row>
    <row r="51" spans="1:26" s="64" customFormat="1" ht="15" customHeight="1" x14ac:dyDescent="0.15">
      <c r="A51" s="452"/>
      <c r="B51" s="65" t="s">
        <v>41</v>
      </c>
      <c r="C51" s="65" t="s">
        <v>42</v>
      </c>
      <c r="D51" s="65" t="s">
        <v>41</v>
      </c>
      <c r="E51" s="65" t="s">
        <v>42</v>
      </c>
      <c r="F51" s="65" t="s">
        <v>41</v>
      </c>
      <c r="G51" s="65" t="s">
        <v>42</v>
      </c>
      <c r="H51" s="65" t="s">
        <v>41</v>
      </c>
      <c r="I51" s="65" t="s">
        <v>42</v>
      </c>
      <c r="J51" s="454"/>
    </row>
    <row r="52" spans="1:26" s="64" customFormat="1" ht="24.95" customHeight="1" x14ac:dyDescent="0.15">
      <c r="A52" s="171" t="s">
        <v>78</v>
      </c>
      <c r="B52" s="247"/>
      <c r="C52" s="310"/>
      <c r="D52" s="247"/>
      <c r="E52" s="310"/>
      <c r="F52" s="247"/>
      <c r="G52" s="310"/>
      <c r="H52" s="224">
        <f>B52+D52+F52</f>
        <v>0</v>
      </c>
      <c r="I52" s="224">
        <f>C52+E52+G52</f>
        <v>0</v>
      </c>
      <c r="J52" s="224">
        <f>H52+I52</f>
        <v>0</v>
      </c>
    </row>
    <row r="53" spans="1:26" s="64" customFormat="1" ht="24.95" customHeight="1" x14ac:dyDescent="0.15">
      <c r="A53" s="172" t="s">
        <v>79</v>
      </c>
      <c r="B53" s="249"/>
      <c r="C53" s="311"/>
      <c r="D53" s="249"/>
      <c r="E53" s="311"/>
      <c r="F53" s="249"/>
      <c r="G53" s="311"/>
      <c r="H53" s="226">
        <f>B53+D53+F53</f>
        <v>0</v>
      </c>
      <c r="I53" s="226">
        <f>C53+E53+G53</f>
        <v>0</v>
      </c>
      <c r="J53" s="226">
        <f>H53+I53</f>
        <v>0</v>
      </c>
    </row>
    <row r="54" spans="1:26" s="64" customFormat="1" ht="15" customHeight="1" x14ac:dyDescent="0.15">
      <c r="A54" s="65" t="s">
        <v>76</v>
      </c>
      <c r="B54" s="227">
        <f>SUM(B52:B53)</f>
        <v>0</v>
      </c>
      <c r="C54" s="227">
        <f t="shared" ref="C54:I54" si="3">SUM(C52:C53)</f>
        <v>0</v>
      </c>
      <c r="D54" s="227">
        <f t="shared" si="3"/>
        <v>0</v>
      </c>
      <c r="E54" s="227">
        <f t="shared" si="3"/>
        <v>0</v>
      </c>
      <c r="F54" s="227">
        <f t="shared" si="3"/>
        <v>0</v>
      </c>
      <c r="G54" s="227">
        <f t="shared" si="3"/>
        <v>0</v>
      </c>
      <c r="H54" s="227">
        <f t="shared" si="3"/>
        <v>0</v>
      </c>
      <c r="I54" s="227">
        <f t="shared" si="3"/>
        <v>0</v>
      </c>
      <c r="J54" s="227">
        <f>H54+I54</f>
        <v>0</v>
      </c>
    </row>
    <row r="55" spans="1:26" s="64" customFormat="1" ht="9.9499999999999993" customHeight="1" x14ac:dyDescent="0.15">
      <c r="A55" s="66"/>
      <c r="B55" s="66"/>
      <c r="C55" s="66"/>
      <c r="D55" s="66"/>
      <c r="E55" s="66"/>
      <c r="F55" s="66"/>
      <c r="G55" s="66"/>
      <c r="H55" s="66"/>
    </row>
    <row r="56" spans="1:26" s="68" customFormat="1" ht="13.35" customHeight="1" x14ac:dyDescent="0.3">
      <c r="A56" s="316" t="s">
        <v>80</v>
      </c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</row>
    <row r="57" spans="1:26" s="68" customFormat="1" ht="13.35" customHeight="1" x14ac:dyDescent="0.3">
      <c r="A57" s="318" t="s">
        <v>122</v>
      </c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</row>
    <row r="58" spans="1:26" s="68" customFormat="1" ht="13.35" customHeight="1" x14ac:dyDescent="0.3">
      <c r="A58" s="317" t="s">
        <v>498</v>
      </c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</row>
    <row r="59" spans="1:26" s="68" customFormat="1" ht="13.35" customHeight="1" x14ac:dyDescent="0.3">
      <c r="A59" s="52" t="s">
        <v>503</v>
      </c>
      <c r="B59" s="52"/>
      <c r="C59" s="52"/>
      <c r="D59" s="52"/>
      <c r="E59" s="52"/>
      <c r="F59" s="52"/>
      <c r="G59" s="52"/>
      <c r="H59" s="51"/>
      <c r="I59" s="51"/>
      <c r="J59" s="51"/>
      <c r="K59" s="51"/>
      <c r="L59" s="51"/>
      <c r="M59" s="51"/>
    </row>
    <row r="60" spans="1:26" s="68" customFormat="1" ht="13.35" customHeight="1" x14ac:dyDescent="0.3">
      <c r="A60" s="52" t="s">
        <v>81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</row>
    <row r="61" spans="1:26" s="68" customFormat="1" ht="26.45" customHeight="1" x14ac:dyDescent="0.3">
      <c r="A61" s="443" t="s">
        <v>420</v>
      </c>
      <c r="B61" s="443"/>
      <c r="C61" s="443"/>
      <c r="D61" s="443"/>
      <c r="E61" s="443"/>
      <c r="F61" s="443"/>
      <c r="G61" s="443"/>
      <c r="H61" s="443"/>
      <c r="I61" s="443"/>
      <c r="J61" s="443"/>
      <c r="K61" s="443"/>
      <c r="L61" s="443"/>
      <c r="M61" s="443"/>
    </row>
    <row r="62" spans="1:26" customFormat="1" ht="14.25" customHeight="1" x14ac:dyDescent="0.3">
      <c r="A62" s="135" t="s">
        <v>478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2" customHeight="1" x14ac:dyDescent="0.3">
      <c r="B63" s="68"/>
      <c r="C63" s="68"/>
      <c r="D63" s="68"/>
      <c r="E63" s="68"/>
      <c r="F63" s="68"/>
      <c r="G63" s="68"/>
      <c r="H63" s="68"/>
    </row>
    <row r="64" spans="1:26" ht="12" customHeight="1" x14ac:dyDescent="0.3">
      <c r="B64" s="68"/>
      <c r="C64" s="68"/>
      <c r="D64" s="68"/>
      <c r="E64" s="68"/>
      <c r="F64" s="68"/>
      <c r="G64" s="68"/>
      <c r="H64" s="68"/>
    </row>
    <row r="69" ht="15" customHeight="1" x14ac:dyDescent="0.3"/>
  </sheetData>
  <sheetProtection algorithmName="SHA-512" hashValue="tu47sf0awJLqxCX6Y+HD8O4rZoq+oW467/aM7n5/H1mOFMa3zQRwGWGY70XrL5/FDepSIfs0ms02NOrNhGxu+Q==" saltValue="gkLv3RXr8buqfUcz3Y+FiA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AB63"/>
  <sheetViews>
    <sheetView showGridLines="0" zoomScaleNormal="100" workbookViewId="0">
      <pane xSplit="1" ySplit="3" topLeftCell="B40" activePane="bottomRight" state="frozen"/>
      <selection pane="topRight"/>
      <selection pane="bottomLeft"/>
      <selection pane="bottomRight" activeCell="U20" sqref="U20"/>
    </sheetView>
  </sheetViews>
  <sheetFormatPr defaultColWidth="9.140625" defaultRowHeight="15" x14ac:dyDescent="0.3"/>
  <cols>
    <col min="1" max="1" width="30.7109375" style="54" customWidth="1"/>
    <col min="2" max="28" width="8.7109375" style="54" customWidth="1"/>
    <col min="29" max="16384" width="9.140625" style="54"/>
  </cols>
  <sheetData>
    <row r="1" spans="1:28" s="56" customFormat="1" ht="24.95" customHeight="1" x14ac:dyDescent="0.2">
      <c r="A1" s="455" t="s">
        <v>438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</row>
    <row r="2" spans="1:28" s="46" customFormat="1" ht="21.75" customHeight="1" x14ac:dyDescent="0.15">
      <c r="A2" s="452" t="s">
        <v>123</v>
      </c>
      <c r="B2" s="452" t="s">
        <v>124</v>
      </c>
      <c r="C2" s="452"/>
      <c r="D2" s="452" t="s">
        <v>125</v>
      </c>
      <c r="E2" s="452"/>
      <c r="F2" s="452" t="s">
        <v>126</v>
      </c>
      <c r="G2" s="452"/>
      <c r="H2" s="452" t="s">
        <v>127</v>
      </c>
      <c r="I2" s="452"/>
      <c r="J2" s="452" t="s">
        <v>128</v>
      </c>
      <c r="K2" s="452"/>
      <c r="L2" s="452" t="s">
        <v>129</v>
      </c>
      <c r="M2" s="452"/>
      <c r="N2" s="452" t="s">
        <v>130</v>
      </c>
      <c r="O2" s="452"/>
      <c r="P2" s="452" t="s">
        <v>131</v>
      </c>
      <c r="Q2" s="452"/>
      <c r="R2" s="452" t="s">
        <v>132</v>
      </c>
      <c r="S2" s="452"/>
      <c r="T2" s="452" t="s">
        <v>133</v>
      </c>
      <c r="U2" s="452"/>
      <c r="V2" s="452" t="s">
        <v>134</v>
      </c>
      <c r="W2" s="452"/>
      <c r="X2" s="452" t="s">
        <v>95</v>
      </c>
      <c r="Y2" s="452"/>
      <c r="Z2" s="452" t="s">
        <v>40</v>
      </c>
      <c r="AA2" s="452"/>
      <c r="AB2" s="452" t="s">
        <v>76</v>
      </c>
    </row>
    <row r="3" spans="1:28" s="46" customFormat="1" ht="15" customHeight="1" x14ac:dyDescent="0.15">
      <c r="A3" s="452"/>
      <c r="B3" s="57" t="s">
        <v>41</v>
      </c>
      <c r="C3" s="57" t="s">
        <v>42</v>
      </c>
      <c r="D3" s="57" t="s">
        <v>135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135</v>
      </c>
      <c r="U3" s="57" t="s">
        <v>42</v>
      </c>
      <c r="V3" s="57" t="s">
        <v>41</v>
      </c>
      <c r="W3" s="57" t="s">
        <v>136</v>
      </c>
      <c r="X3" s="57" t="s">
        <v>41</v>
      </c>
      <c r="Y3" s="57" t="s">
        <v>42</v>
      </c>
      <c r="Z3" s="57" t="s">
        <v>41</v>
      </c>
      <c r="AA3" s="57" t="s">
        <v>42</v>
      </c>
      <c r="AB3" s="452"/>
    </row>
    <row r="4" spans="1:28" s="46" customFormat="1" ht="24.95" customHeight="1" x14ac:dyDescent="0.15">
      <c r="A4" s="312" t="s">
        <v>43</v>
      </c>
      <c r="B4" s="253"/>
      <c r="C4" s="298"/>
      <c r="D4" s="253"/>
      <c r="E4" s="298"/>
      <c r="F4" s="253"/>
      <c r="G4" s="298"/>
      <c r="H4" s="253"/>
      <c r="I4" s="298"/>
      <c r="J4" s="253"/>
      <c r="K4" s="298"/>
      <c r="L4" s="253"/>
      <c r="M4" s="298"/>
      <c r="N4" s="253"/>
      <c r="O4" s="298"/>
      <c r="P4" s="253"/>
      <c r="Q4" s="298"/>
      <c r="R4" s="253"/>
      <c r="S4" s="298"/>
      <c r="T4" s="253"/>
      <c r="U4" s="298"/>
      <c r="V4" s="253"/>
      <c r="W4" s="298"/>
      <c r="X4" s="253"/>
      <c r="Y4" s="298"/>
      <c r="Z4" s="176">
        <f>B4+D4+F4+H4+J4+L4+N4+P4+R4+T4+V4+X4</f>
        <v>0</v>
      </c>
      <c r="AA4" s="176">
        <f>C4+E4+G4+I4+K4+M4+O4+Q4+S4+U4+W4+Y4</f>
        <v>0</v>
      </c>
      <c r="AB4" s="176">
        <f>Z4+AA4</f>
        <v>0</v>
      </c>
    </row>
    <row r="5" spans="1:28" s="46" customFormat="1" ht="24.95" customHeight="1" x14ac:dyDescent="0.15">
      <c r="A5" s="312" t="s">
        <v>407</v>
      </c>
      <c r="B5" s="255"/>
      <c r="C5" s="299"/>
      <c r="D5" s="255"/>
      <c r="E5" s="299"/>
      <c r="F5" s="255"/>
      <c r="G5" s="299"/>
      <c r="H5" s="255"/>
      <c r="I5" s="299"/>
      <c r="J5" s="255"/>
      <c r="K5" s="299"/>
      <c r="L5" s="255"/>
      <c r="M5" s="299"/>
      <c r="N5" s="255"/>
      <c r="O5" s="299"/>
      <c r="P5" s="255"/>
      <c r="Q5" s="299"/>
      <c r="R5" s="255"/>
      <c r="S5" s="299"/>
      <c r="T5" s="255"/>
      <c r="U5" s="299"/>
      <c r="V5" s="255"/>
      <c r="W5" s="299"/>
      <c r="X5" s="255"/>
      <c r="Y5" s="299"/>
      <c r="Z5" s="178">
        <f t="shared" ref="Z5:AA47" si="0">B5+D5+F5+H5+J5+L5+N5+P5+R5+T5+V5+X5</f>
        <v>0</v>
      </c>
      <c r="AA5" s="178">
        <f t="shared" si="0"/>
        <v>0</v>
      </c>
      <c r="AB5" s="178">
        <f t="shared" ref="AB5:AB47" si="1">Z5+AA5</f>
        <v>0</v>
      </c>
    </row>
    <row r="6" spans="1:28" s="46" customFormat="1" ht="24.95" customHeight="1" x14ac:dyDescent="0.15">
      <c r="A6" s="312" t="s">
        <v>408</v>
      </c>
      <c r="B6" s="255"/>
      <c r="C6" s="299"/>
      <c r="D6" s="255"/>
      <c r="E6" s="299"/>
      <c r="F6" s="255"/>
      <c r="G6" s="299"/>
      <c r="H6" s="255"/>
      <c r="I6" s="299"/>
      <c r="J6" s="255"/>
      <c r="K6" s="299"/>
      <c r="L6" s="255"/>
      <c r="M6" s="299"/>
      <c r="N6" s="255"/>
      <c r="O6" s="299"/>
      <c r="P6" s="255"/>
      <c r="Q6" s="299"/>
      <c r="R6" s="255"/>
      <c r="S6" s="299"/>
      <c r="T6" s="255"/>
      <c r="U6" s="299"/>
      <c r="V6" s="255"/>
      <c r="W6" s="299"/>
      <c r="X6" s="255"/>
      <c r="Y6" s="299"/>
      <c r="Z6" s="178">
        <f t="shared" si="0"/>
        <v>0</v>
      </c>
      <c r="AA6" s="178">
        <f t="shared" si="0"/>
        <v>0</v>
      </c>
      <c r="AB6" s="178">
        <f t="shared" si="1"/>
        <v>0</v>
      </c>
    </row>
    <row r="7" spans="1:28" s="46" customFormat="1" ht="24.95" customHeight="1" x14ac:dyDescent="0.15">
      <c r="A7" s="312" t="s">
        <v>409</v>
      </c>
      <c r="B7" s="255"/>
      <c r="C7" s="299"/>
      <c r="D7" s="255"/>
      <c r="E7" s="299"/>
      <c r="F7" s="255"/>
      <c r="G7" s="299"/>
      <c r="H7" s="255"/>
      <c r="I7" s="299"/>
      <c r="J7" s="255"/>
      <c r="K7" s="299"/>
      <c r="L7" s="255"/>
      <c r="M7" s="299"/>
      <c r="N7" s="255"/>
      <c r="O7" s="299"/>
      <c r="P7" s="255"/>
      <c r="Q7" s="299"/>
      <c r="R7" s="255"/>
      <c r="S7" s="299"/>
      <c r="T7" s="255"/>
      <c r="U7" s="299"/>
      <c r="V7" s="255"/>
      <c r="W7" s="299"/>
      <c r="X7" s="255"/>
      <c r="Y7" s="299"/>
      <c r="Z7" s="178">
        <f t="shared" si="0"/>
        <v>0</v>
      </c>
      <c r="AA7" s="178">
        <f t="shared" si="0"/>
        <v>0</v>
      </c>
      <c r="AB7" s="178">
        <f t="shared" si="1"/>
        <v>0</v>
      </c>
    </row>
    <row r="8" spans="1:28" s="46" customFormat="1" ht="24.95" customHeight="1" x14ac:dyDescent="0.15">
      <c r="A8" s="312" t="s">
        <v>410</v>
      </c>
      <c r="B8" s="255"/>
      <c r="C8" s="299"/>
      <c r="D8" s="255"/>
      <c r="E8" s="299"/>
      <c r="F8" s="255"/>
      <c r="G8" s="299"/>
      <c r="H8" s="255"/>
      <c r="I8" s="299"/>
      <c r="J8" s="255"/>
      <c r="K8" s="299"/>
      <c r="L8" s="255"/>
      <c r="M8" s="299"/>
      <c r="N8" s="255"/>
      <c r="O8" s="299"/>
      <c r="P8" s="255"/>
      <c r="Q8" s="299"/>
      <c r="R8" s="255"/>
      <c r="S8" s="299"/>
      <c r="T8" s="255"/>
      <c r="U8" s="299"/>
      <c r="V8" s="255"/>
      <c r="W8" s="299"/>
      <c r="X8" s="255"/>
      <c r="Y8" s="299"/>
      <c r="Z8" s="178">
        <f t="shared" si="0"/>
        <v>0</v>
      </c>
      <c r="AA8" s="178">
        <f t="shared" si="0"/>
        <v>0</v>
      </c>
      <c r="AB8" s="178">
        <f t="shared" si="1"/>
        <v>0</v>
      </c>
    </row>
    <row r="9" spans="1:28" s="46" customFormat="1" ht="24.95" customHeight="1" x14ac:dyDescent="0.15">
      <c r="A9" s="312" t="s">
        <v>411</v>
      </c>
      <c r="B9" s="255"/>
      <c r="C9" s="299"/>
      <c r="D9" s="255"/>
      <c r="E9" s="299"/>
      <c r="F9" s="255"/>
      <c r="G9" s="299"/>
      <c r="H9" s="255"/>
      <c r="I9" s="299"/>
      <c r="J9" s="255"/>
      <c r="K9" s="299"/>
      <c r="L9" s="255"/>
      <c r="M9" s="299"/>
      <c r="N9" s="255"/>
      <c r="O9" s="299"/>
      <c r="P9" s="255"/>
      <c r="Q9" s="299"/>
      <c r="R9" s="255"/>
      <c r="S9" s="299"/>
      <c r="T9" s="255"/>
      <c r="U9" s="299"/>
      <c r="V9" s="255"/>
      <c r="W9" s="299"/>
      <c r="X9" s="255"/>
      <c r="Y9" s="299"/>
      <c r="Z9" s="178">
        <f t="shared" si="0"/>
        <v>0</v>
      </c>
      <c r="AA9" s="178">
        <f t="shared" si="0"/>
        <v>0</v>
      </c>
      <c r="AB9" s="178">
        <f t="shared" si="1"/>
        <v>0</v>
      </c>
    </row>
    <row r="10" spans="1:28" s="46" customFormat="1" ht="24.95" customHeight="1" x14ac:dyDescent="0.15">
      <c r="A10" s="312" t="s">
        <v>44</v>
      </c>
      <c r="B10" s="255"/>
      <c r="C10" s="299"/>
      <c r="D10" s="255"/>
      <c r="E10" s="299"/>
      <c r="F10" s="255"/>
      <c r="G10" s="299"/>
      <c r="H10" s="255"/>
      <c r="I10" s="299"/>
      <c r="J10" s="255"/>
      <c r="K10" s="299"/>
      <c r="L10" s="255"/>
      <c r="M10" s="299"/>
      <c r="N10" s="255"/>
      <c r="O10" s="299"/>
      <c r="P10" s="255"/>
      <c r="Q10" s="299"/>
      <c r="R10" s="255"/>
      <c r="S10" s="299"/>
      <c r="T10" s="255"/>
      <c r="U10" s="299"/>
      <c r="V10" s="255"/>
      <c r="W10" s="299"/>
      <c r="X10" s="255"/>
      <c r="Y10" s="299"/>
      <c r="Z10" s="178">
        <f t="shared" si="0"/>
        <v>0</v>
      </c>
      <c r="AA10" s="178">
        <f t="shared" si="0"/>
        <v>0</v>
      </c>
      <c r="AB10" s="178">
        <f t="shared" si="1"/>
        <v>0</v>
      </c>
    </row>
    <row r="11" spans="1:28" s="46" customFormat="1" ht="24.95" customHeight="1" x14ac:dyDescent="0.15">
      <c r="A11" s="312" t="s">
        <v>45</v>
      </c>
      <c r="B11" s="255"/>
      <c r="C11" s="299"/>
      <c r="D11" s="255"/>
      <c r="E11" s="299"/>
      <c r="F11" s="255"/>
      <c r="G11" s="299"/>
      <c r="H11" s="255"/>
      <c r="I11" s="299"/>
      <c r="J11" s="255"/>
      <c r="K11" s="299"/>
      <c r="L11" s="255"/>
      <c r="M11" s="299"/>
      <c r="N11" s="255"/>
      <c r="O11" s="299"/>
      <c r="P11" s="255">
        <v>1</v>
      </c>
      <c r="Q11" s="299"/>
      <c r="R11" s="255"/>
      <c r="S11" s="299"/>
      <c r="T11" s="255"/>
      <c r="U11" s="299"/>
      <c r="V11" s="255"/>
      <c r="W11" s="299"/>
      <c r="X11" s="255"/>
      <c r="Y11" s="299"/>
      <c r="Z11" s="178">
        <f t="shared" si="0"/>
        <v>1</v>
      </c>
      <c r="AA11" s="178">
        <f t="shared" si="0"/>
        <v>0</v>
      </c>
      <c r="AB11" s="178">
        <f t="shared" si="1"/>
        <v>1</v>
      </c>
    </row>
    <row r="12" spans="1:28" s="46" customFormat="1" ht="24.95" customHeight="1" x14ac:dyDescent="0.15">
      <c r="A12" s="312" t="s">
        <v>46</v>
      </c>
      <c r="B12" s="255"/>
      <c r="C12" s="299"/>
      <c r="D12" s="255"/>
      <c r="E12" s="299"/>
      <c r="F12" s="255"/>
      <c r="G12" s="299"/>
      <c r="H12" s="255"/>
      <c r="I12" s="299"/>
      <c r="J12" s="255"/>
      <c r="K12" s="299"/>
      <c r="L12" s="255"/>
      <c r="M12" s="299"/>
      <c r="N12" s="255"/>
      <c r="O12" s="299"/>
      <c r="P12" s="255"/>
      <c r="Q12" s="299"/>
      <c r="R12" s="255"/>
      <c r="S12" s="299"/>
      <c r="T12" s="255"/>
      <c r="U12" s="299"/>
      <c r="V12" s="255"/>
      <c r="W12" s="299"/>
      <c r="X12" s="255"/>
      <c r="Y12" s="299"/>
      <c r="Z12" s="178">
        <f t="shared" si="0"/>
        <v>0</v>
      </c>
      <c r="AA12" s="178">
        <f t="shared" si="0"/>
        <v>0</v>
      </c>
      <c r="AB12" s="178">
        <f t="shared" si="1"/>
        <v>0</v>
      </c>
    </row>
    <row r="13" spans="1:28" s="46" customFormat="1" ht="24.95" customHeight="1" x14ac:dyDescent="0.15">
      <c r="A13" s="312" t="s">
        <v>47</v>
      </c>
      <c r="B13" s="255"/>
      <c r="C13" s="299"/>
      <c r="D13" s="255"/>
      <c r="E13" s="299"/>
      <c r="F13" s="255"/>
      <c r="G13" s="299"/>
      <c r="H13" s="255"/>
      <c r="I13" s="299"/>
      <c r="J13" s="255"/>
      <c r="K13" s="299"/>
      <c r="L13" s="255"/>
      <c r="M13" s="299"/>
      <c r="N13" s="255"/>
      <c r="O13" s="299"/>
      <c r="P13" s="255"/>
      <c r="Q13" s="299"/>
      <c r="R13" s="255"/>
      <c r="S13" s="299"/>
      <c r="T13" s="255"/>
      <c r="U13" s="299"/>
      <c r="V13" s="255"/>
      <c r="W13" s="299"/>
      <c r="X13" s="255"/>
      <c r="Y13" s="299"/>
      <c r="Z13" s="178">
        <f t="shared" si="0"/>
        <v>0</v>
      </c>
      <c r="AA13" s="178">
        <f t="shared" si="0"/>
        <v>0</v>
      </c>
      <c r="AB13" s="178">
        <f t="shared" si="1"/>
        <v>0</v>
      </c>
    </row>
    <row r="14" spans="1:28" s="46" customFormat="1" ht="24.95" customHeight="1" x14ac:dyDescent="0.15">
      <c r="A14" s="312" t="s">
        <v>48</v>
      </c>
      <c r="B14" s="255"/>
      <c r="C14" s="299"/>
      <c r="D14" s="255"/>
      <c r="E14" s="299"/>
      <c r="F14" s="255"/>
      <c r="G14" s="299"/>
      <c r="H14" s="255"/>
      <c r="I14" s="299"/>
      <c r="J14" s="255"/>
      <c r="K14" s="299"/>
      <c r="L14" s="255"/>
      <c r="M14" s="299"/>
      <c r="N14" s="255"/>
      <c r="O14" s="299"/>
      <c r="P14" s="255"/>
      <c r="Q14" s="299"/>
      <c r="R14" s="255"/>
      <c r="S14" s="299"/>
      <c r="T14" s="255"/>
      <c r="U14" s="299"/>
      <c r="V14" s="255"/>
      <c r="W14" s="299"/>
      <c r="X14" s="255"/>
      <c r="Y14" s="299"/>
      <c r="Z14" s="178">
        <f t="shared" si="0"/>
        <v>0</v>
      </c>
      <c r="AA14" s="178">
        <f t="shared" si="0"/>
        <v>0</v>
      </c>
      <c r="AB14" s="178">
        <f t="shared" si="1"/>
        <v>0</v>
      </c>
    </row>
    <row r="15" spans="1:28" s="46" customFormat="1" ht="24.95" customHeight="1" x14ac:dyDescent="0.15">
      <c r="A15" s="312" t="s">
        <v>49</v>
      </c>
      <c r="B15" s="255"/>
      <c r="C15" s="299"/>
      <c r="D15" s="255"/>
      <c r="E15" s="299"/>
      <c r="F15" s="255"/>
      <c r="G15" s="299"/>
      <c r="H15" s="255"/>
      <c r="I15" s="299"/>
      <c r="J15" s="255"/>
      <c r="K15" s="299"/>
      <c r="L15" s="255"/>
      <c r="M15" s="299"/>
      <c r="N15" s="255"/>
      <c r="O15" s="299"/>
      <c r="P15" s="255"/>
      <c r="Q15" s="299"/>
      <c r="R15" s="255"/>
      <c r="S15" s="299"/>
      <c r="T15" s="255"/>
      <c r="U15" s="299"/>
      <c r="V15" s="255"/>
      <c r="W15" s="299"/>
      <c r="X15" s="255"/>
      <c r="Y15" s="299"/>
      <c r="Z15" s="178">
        <f t="shared" si="0"/>
        <v>0</v>
      </c>
      <c r="AA15" s="178">
        <f t="shared" si="0"/>
        <v>0</v>
      </c>
      <c r="AB15" s="178">
        <f t="shared" si="1"/>
        <v>0</v>
      </c>
    </row>
    <row r="16" spans="1:28" s="46" customFormat="1" ht="24.95" customHeight="1" x14ac:dyDescent="0.15">
      <c r="A16" s="312" t="s">
        <v>50</v>
      </c>
      <c r="B16" s="255"/>
      <c r="C16" s="299"/>
      <c r="D16" s="255"/>
      <c r="E16" s="299"/>
      <c r="F16" s="255"/>
      <c r="G16" s="299"/>
      <c r="H16" s="255"/>
      <c r="I16" s="299"/>
      <c r="J16" s="255"/>
      <c r="K16" s="299"/>
      <c r="L16" s="255"/>
      <c r="M16" s="299"/>
      <c r="N16" s="255"/>
      <c r="O16" s="299"/>
      <c r="P16" s="255"/>
      <c r="Q16" s="299"/>
      <c r="R16" s="255"/>
      <c r="S16" s="299"/>
      <c r="T16" s="255"/>
      <c r="U16" s="299"/>
      <c r="V16" s="255"/>
      <c r="W16" s="299"/>
      <c r="X16" s="255"/>
      <c r="Y16" s="299"/>
      <c r="Z16" s="178">
        <f t="shared" si="0"/>
        <v>0</v>
      </c>
      <c r="AA16" s="178">
        <f t="shared" si="0"/>
        <v>0</v>
      </c>
      <c r="AB16" s="178">
        <f t="shared" si="1"/>
        <v>0</v>
      </c>
    </row>
    <row r="17" spans="1:28" s="46" customFormat="1" ht="24.95" customHeight="1" x14ac:dyDescent="0.15">
      <c r="A17" s="312" t="s">
        <v>469</v>
      </c>
      <c r="B17" s="255"/>
      <c r="C17" s="299"/>
      <c r="D17" s="255"/>
      <c r="E17" s="299"/>
      <c r="F17" s="255"/>
      <c r="G17" s="299"/>
      <c r="H17" s="255"/>
      <c r="I17" s="299"/>
      <c r="J17" s="255"/>
      <c r="K17" s="299"/>
      <c r="L17" s="255"/>
      <c r="M17" s="299"/>
      <c r="N17" s="255"/>
      <c r="O17" s="299"/>
      <c r="P17" s="255"/>
      <c r="Q17" s="299"/>
      <c r="R17" s="255"/>
      <c r="S17" s="299"/>
      <c r="T17" s="255"/>
      <c r="U17" s="299"/>
      <c r="V17" s="255"/>
      <c r="W17" s="299"/>
      <c r="X17" s="255"/>
      <c r="Y17" s="299"/>
      <c r="Z17" s="178">
        <f t="shared" si="0"/>
        <v>0</v>
      </c>
      <c r="AA17" s="178">
        <f t="shared" si="0"/>
        <v>0</v>
      </c>
      <c r="AB17" s="178">
        <f t="shared" si="1"/>
        <v>0</v>
      </c>
    </row>
    <row r="18" spans="1:28" s="46" customFormat="1" ht="24.95" customHeight="1" x14ac:dyDescent="0.15">
      <c r="A18" s="312" t="s">
        <v>53</v>
      </c>
      <c r="B18" s="255"/>
      <c r="C18" s="299"/>
      <c r="D18" s="255"/>
      <c r="E18" s="299"/>
      <c r="F18" s="255"/>
      <c r="G18" s="299"/>
      <c r="H18" s="255"/>
      <c r="I18" s="299"/>
      <c r="J18" s="255"/>
      <c r="K18" s="299"/>
      <c r="L18" s="255"/>
      <c r="M18" s="299"/>
      <c r="N18" s="255"/>
      <c r="O18" s="299"/>
      <c r="P18" s="255"/>
      <c r="Q18" s="299"/>
      <c r="R18" s="255"/>
      <c r="S18" s="299"/>
      <c r="T18" s="255"/>
      <c r="U18" s="299"/>
      <c r="V18" s="255"/>
      <c r="W18" s="299"/>
      <c r="X18" s="255"/>
      <c r="Y18" s="299"/>
      <c r="Z18" s="178">
        <f t="shared" si="0"/>
        <v>0</v>
      </c>
      <c r="AA18" s="178">
        <f t="shared" si="0"/>
        <v>0</v>
      </c>
      <c r="AB18" s="178">
        <f t="shared" si="1"/>
        <v>0</v>
      </c>
    </row>
    <row r="19" spans="1:28" s="46" customFormat="1" ht="24.95" customHeight="1" x14ac:dyDescent="0.15">
      <c r="A19" s="312" t="s">
        <v>54</v>
      </c>
      <c r="B19" s="255"/>
      <c r="C19" s="299"/>
      <c r="D19" s="255"/>
      <c r="E19" s="299"/>
      <c r="F19" s="255"/>
      <c r="G19" s="299"/>
      <c r="H19" s="255"/>
      <c r="I19" s="299"/>
      <c r="J19" s="255"/>
      <c r="K19" s="299"/>
      <c r="L19" s="255"/>
      <c r="M19" s="299"/>
      <c r="N19" s="255"/>
      <c r="O19" s="299"/>
      <c r="P19" s="255"/>
      <c r="Q19" s="299"/>
      <c r="R19" s="255"/>
      <c r="S19" s="299"/>
      <c r="T19" s="255"/>
      <c r="U19" s="299"/>
      <c r="V19" s="255"/>
      <c r="W19" s="299"/>
      <c r="X19" s="255"/>
      <c r="Y19" s="299"/>
      <c r="Z19" s="178">
        <f t="shared" si="0"/>
        <v>0</v>
      </c>
      <c r="AA19" s="178">
        <f t="shared" si="0"/>
        <v>0</v>
      </c>
      <c r="AB19" s="178">
        <f t="shared" si="1"/>
        <v>0</v>
      </c>
    </row>
    <row r="20" spans="1:28" s="46" customFormat="1" ht="24.95" customHeight="1" x14ac:dyDescent="0.15">
      <c r="A20" s="312" t="s">
        <v>55</v>
      </c>
      <c r="B20" s="255"/>
      <c r="C20" s="299"/>
      <c r="D20" s="255"/>
      <c r="E20" s="299"/>
      <c r="F20" s="255"/>
      <c r="G20" s="299"/>
      <c r="H20" s="255"/>
      <c r="I20" s="299"/>
      <c r="J20" s="255"/>
      <c r="K20" s="299"/>
      <c r="L20" s="255"/>
      <c r="M20" s="299"/>
      <c r="N20" s="255"/>
      <c r="O20" s="299"/>
      <c r="P20" s="255"/>
      <c r="Q20" s="299"/>
      <c r="R20" s="255"/>
      <c r="S20" s="299"/>
      <c r="T20" s="255">
        <v>1</v>
      </c>
      <c r="U20" s="299"/>
      <c r="V20" s="255"/>
      <c r="W20" s="299"/>
      <c r="X20" s="255"/>
      <c r="Y20" s="299"/>
      <c r="Z20" s="178">
        <f t="shared" si="0"/>
        <v>1</v>
      </c>
      <c r="AA20" s="178">
        <f t="shared" si="0"/>
        <v>0</v>
      </c>
      <c r="AB20" s="178">
        <f t="shared" si="1"/>
        <v>1</v>
      </c>
    </row>
    <row r="21" spans="1:28" s="46" customFormat="1" ht="24.95" customHeight="1" x14ac:dyDescent="0.15">
      <c r="A21" s="312" t="s">
        <v>56</v>
      </c>
      <c r="B21" s="255"/>
      <c r="C21" s="299"/>
      <c r="D21" s="255"/>
      <c r="E21" s="299"/>
      <c r="F21" s="255"/>
      <c r="G21" s="299"/>
      <c r="H21" s="255"/>
      <c r="I21" s="299"/>
      <c r="J21" s="255"/>
      <c r="K21" s="299"/>
      <c r="L21" s="255"/>
      <c r="M21" s="299"/>
      <c r="N21" s="255"/>
      <c r="O21" s="299"/>
      <c r="P21" s="255"/>
      <c r="Q21" s="299"/>
      <c r="R21" s="255"/>
      <c r="S21" s="299"/>
      <c r="T21" s="255"/>
      <c r="U21" s="299"/>
      <c r="V21" s="255"/>
      <c r="W21" s="299"/>
      <c r="X21" s="255"/>
      <c r="Y21" s="299"/>
      <c r="Z21" s="178">
        <f t="shared" si="0"/>
        <v>0</v>
      </c>
      <c r="AA21" s="178">
        <f t="shared" si="0"/>
        <v>0</v>
      </c>
      <c r="AB21" s="178">
        <f t="shared" si="1"/>
        <v>0</v>
      </c>
    </row>
    <row r="22" spans="1:28" s="46" customFormat="1" ht="24.95" customHeight="1" x14ac:dyDescent="0.15">
      <c r="A22" s="312" t="s">
        <v>57</v>
      </c>
      <c r="B22" s="255"/>
      <c r="C22" s="299"/>
      <c r="D22" s="255"/>
      <c r="E22" s="299"/>
      <c r="F22" s="255"/>
      <c r="G22" s="299"/>
      <c r="H22" s="255"/>
      <c r="I22" s="299"/>
      <c r="J22" s="255"/>
      <c r="K22" s="299"/>
      <c r="L22" s="255"/>
      <c r="M22" s="299"/>
      <c r="N22" s="255"/>
      <c r="O22" s="299"/>
      <c r="P22" s="255"/>
      <c r="Q22" s="299"/>
      <c r="R22" s="255"/>
      <c r="S22" s="299"/>
      <c r="T22" s="255"/>
      <c r="U22" s="299"/>
      <c r="V22" s="255"/>
      <c r="W22" s="299"/>
      <c r="X22" s="255"/>
      <c r="Y22" s="299"/>
      <c r="Z22" s="178">
        <f t="shared" si="0"/>
        <v>0</v>
      </c>
      <c r="AA22" s="178">
        <f t="shared" si="0"/>
        <v>0</v>
      </c>
      <c r="AB22" s="178">
        <f t="shared" si="1"/>
        <v>0</v>
      </c>
    </row>
    <row r="23" spans="1:28" s="46" customFormat="1" ht="24.95" customHeight="1" x14ac:dyDescent="0.15">
      <c r="A23" s="312" t="s">
        <v>58</v>
      </c>
      <c r="B23" s="255"/>
      <c r="C23" s="299"/>
      <c r="D23" s="255"/>
      <c r="E23" s="299"/>
      <c r="F23" s="255"/>
      <c r="G23" s="299"/>
      <c r="H23" s="255"/>
      <c r="I23" s="299"/>
      <c r="J23" s="255"/>
      <c r="K23" s="299"/>
      <c r="L23" s="255"/>
      <c r="M23" s="299"/>
      <c r="N23" s="255"/>
      <c r="O23" s="299"/>
      <c r="P23" s="255"/>
      <c r="Q23" s="299"/>
      <c r="R23" s="255"/>
      <c r="S23" s="299"/>
      <c r="T23" s="255"/>
      <c r="U23" s="299"/>
      <c r="V23" s="255"/>
      <c r="W23" s="299"/>
      <c r="X23" s="255"/>
      <c r="Y23" s="299"/>
      <c r="Z23" s="178">
        <f t="shared" si="0"/>
        <v>0</v>
      </c>
      <c r="AA23" s="178">
        <f t="shared" si="0"/>
        <v>0</v>
      </c>
      <c r="AB23" s="178">
        <f t="shared" si="1"/>
        <v>0</v>
      </c>
    </row>
    <row r="24" spans="1:28" s="46" customFormat="1" ht="24.95" customHeight="1" x14ac:dyDescent="0.15">
      <c r="A24" s="312" t="s">
        <v>59</v>
      </c>
      <c r="B24" s="255"/>
      <c r="C24" s="299"/>
      <c r="D24" s="255"/>
      <c r="E24" s="299"/>
      <c r="F24" s="255"/>
      <c r="G24" s="299"/>
      <c r="H24" s="255"/>
      <c r="I24" s="299"/>
      <c r="J24" s="255"/>
      <c r="K24" s="299"/>
      <c r="L24" s="255"/>
      <c r="M24" s="299"/>
      <c r="N24" s="255"/>
      <c r="O24" s="299"/>
      <c r="P24" s="255"/>
      <c r="Q24" s="299"/>
      <c r="R24" s="255"/>
      <c r="S24" s="299"/>
      <c r="T24" s="255"/>
      <c r="U24" s="299"/>
      <c r="V24" s="255"/>
      <c r="W24" s="299"/>
      <c r="X24" s="255"/>
      <c r="Y24" s="299"/>
      <c r="Z24" s="178">
        <f t="shared" si="0"/>
        <v>0</v>
      </c>
      <c r="AA24" s="178">
        <f t="shared" si="0"/>
        <v>0</v>
      </c>
      <c r="AB24" s="178">
        <f t="shared" si="1"/>
        <v>0</v>
      </c>
    </row>
    <row r="25" spans="1:28" s="46" customFormat="1" ht="24.95" customHeight="1" x14ac:dyDescent="0.15">
      <c r="A25" s="312" t="s">
        <v>60</v>
      </c>
      <c r="B25" s="255"/>
      <c r="C25" s="299"/>
      <c r="D25" s="255"/>
      <c r="E25" s="299"/>
      <c r="F25" s="255"/>
      <c r="G25" s="299"/>
      <c r="H25" s="255"/>
      <c r="I25" s="299"/>
      <c r="J25" s="255"/>
      <c r="K25" s="299"/>
      <c r="L25" s="255"/>
      <c r="M25" s="299"/>
      <c r="N25" s="255"/>
      <c r="O25" s="299"/>
      <c r="P25" s="255"/>
      <c r="Q25" s="299"/>
      <c r="R25" s="255"/>
      <c r="S25" s="299"/>
      <c r="T25" s="255"/>
      <c r="U25" s="299"/>
      <c r="V25" s="255"/>
      <c r="W25" s="299"/>
      <c r="X25" s="255"/>
      <c r="Y25" s="299"/>
      <c r="Z25" s="178">
        <f t="shared" si="0"/>
        <v>0</v>
      </c>
      <c r="AA25" s="178">
        <f t="shared" si="0"/>
        <v>0</v>
      </c>
      <c r="AB25" s="178">
        <f t="shared" si="1"/>
        <v>0</v>
      </c>
    </row>
    <row r="26" spans="1:28" s="46" customFormat="1" ht="24.95" customHeight="1" x14ac:dyDescent="0.15">
      <c r="A26" s="312" t="s">
        <v>61</v>
      </c>
      <c r="B26" s="255"/>
      <c r="C26" s="299"/>
      <c r="D26" s="255"/>
      <c r="E26" s="299"/>
      <c r="F26" s="255"/>
      <c r="G26" s="299"/>
      <c r="H26" s="255"/>
      <c r="I26" s="299"/>
      <c r="J26" s="255"/>
      <c r="K26" s="299"/>
      <c r="L26" s="255"/>
      <c r="M26" s="299"/>
      <c r="N26" s="255"/>
      <c r="O26" s="299"/>
      <c r="P26" s="255"/>
      <c r="Q26" s="299"/>
      <c r="R26" s="255"/>
      <c r="S26" s="299"/>
      <c r="T26" s="255"/>
      <c r="U26" s="299"/>
      <c r="V26" s="255"/>
      <c r="W26" s="299"/>
      <c r="X26" s="255"/>
      <c r="Y26" s="299"/>
      <c r="Z26" s="178">
        <f t="shared" si="0"/>
        <v>0</v>
      </c>
      <c r="AA26" s="178">
        <f t="shared" si="0"/>
        <v>0</v>
      </c>
      <c r="AB26" s="178">
        <f t="shared" si="1"/>
        <v>0</v>
      </c>
    </row>
    <row r="27" spans="1:28" s="46" customFormat="1" ht="24.95" customHeight="1" x14ac:dyDescent="0.15">
      <c r="A27" s="312" t="s">
        <v>62</v>
      </c>
      <c r="B27" s="255"/>
      <c r="C27" s="299"/>
      <c r="D27" s="255"/>
      <c r="E27" s="299"/>
      <c r="F27" s="255"/>
      <c r="G27" s="299"/>
      <c r="H27" s="255"/>
      <c r="I27" s="299"/>
      <c r="J27" s="255"/>
      <c r="K27" s="299"/>
      <c r="L27" s="255"/>
      <c r="M27" s="299"/>
      <c r="N27" s="255"/>
      <c r="O27" s="299"/>
      <c r="P27" s="255"/>
      <c r="Q27" s="299"/>
      <c r="R27" s="255"/>
      <c r="S27" s="299"/>
      <c r="T27" s="255"/>
      <c r="U27" s="299"/>
      <c r="V27" s="255"/>
      <c r="W27" s="299"/>
      <c r="X27" s="255"/>
      <c r="Y27" s="299"/>
      <c r="Z27" s="178">
        <f t="shared" si="0"/>
        <v>0</v>
      </c>
      <c r="AA27" s="178">
        <f t="shared" si="0"/>
        <v>0</v>
      </c>
      <c r="AB27" s="178">
        <f t="shared" si="1"/>
        <v>0</v>
      </c>
    </row>
    <row r="28" spans="1:28" s="46" customFormat="1" ht="24.95" customHeight="1" x14ac:dyDescent="0.15">
      <c r="A28" s="312" t="s">
        <v>63</v>
      </c>
      <c r="B28" s="255"/>
      <c r="C28" s="299"/>
      <c r="D28" s="255"/>
      <c r="E28" s="299"/>
      <c r="F28" s="255"/>
      <c r="G28" s="299"/>
      <c r="H28" s="255"/>
      <c r="I28" s="299"/>
      <c r="J28" s="255"/>
      <c r="K28" s="299"/>
      <c r="L28" s="255"/>
      <c r="M28" s="299"/>
      <c r="N28" s="255"/>
      <c r="O28" s="299"/>
      <c r="P28" s="255"/>
      <c r="Q28" s="299"/>
      <c r="R28" s="255"/>
      <c r="S28" s="299"/>
      <c r="T28" s="255"/>
      <c r="U28" s="299"/>
      <c r="V28" s="255"/>
      <c r="W28" s="299"/>
      <c r="X28" s="255"/>
      <c r="Y28" s="299"/>
      <c r="Z28" s="178">
        <f t="shared" si="0"/>
        <v>0</v>
      </c>
      <c r="AA28" s="178">
        <f t="shared" si="0"/>
        <v>0</v>
      </c>
      <c r="AB28" s="178">
        <f t="shared" si="1"/>
        <v>0</v>
      </c>
    </row>
    <row r="29" spans="1:28" s="46" customFormat="1" ht="24.95" customHeight="1" x14ac:dyDescent="0.15">
      <c r="A29" s="312" t="s">
        <v>64</v>
      </c>
      <c r="B29" s="255"/>
      <c r="C29" s="299"/>
      <c r="D29" s="255"/>
      <c r="E29" s="299"/>
      <c r="F29" s="255"/>
      <c r="G29" s="299"/>
      <c r="H29" s="255"/>
      <c r="I29" s="299"/>
      <c r="J29" s="255"/>
      <c r="K29" s="299"/>
      <c r="L29" s="255"/>
      <c r="M29" s="299"/>
      <c r="N29" s="255"/>
      <c r="O29" s="299"/>
      <c r="P29" s="255"/>
      <c r="Q29" s="299"/>
      <c r="R29" s="255"/>
      <c r="S29" s="299"/>
      <c r="T29" s="255"/>
      <c r="U29" s="299"/>
      <c r="V29" s="255"/>
      <c r="W29" s="299"/>
      <c r="X29" s="255"/>
      <c r="Y29" s="299"/>
      <c r="Z29" s="178">
        <f t="shared" si="0"/>
        <v>0</v>
      </c>
      <c r="AA29" s="178">
        <f t="shared" si="0"/>
        <v>0</v>
      </c>
      <c r="AB29" s="178">
        <f t="shared" si="1"/>
        <v>0</v>
      </c>
    </row>
    <row r="30" spans="1:28" s="46" customFormat="1" ht="24.95" customHeight="1" x14ac:dyDescent="0.15">
      <c r="A30" s="312" t="s">
        <v>65</v>
      </c>
      <c r="B30" s="255"/>
      <c r="C30" s="299"/>
      <c r="D30" s="255"/>
      <c r="E30" s="299"/>
      <c r="F30" s="255"/>
      <c r="G30" s="299"/>
      <c r="H30" s="255"/>
      <c r="I30" s="299"/>
      <c r="J30" s="255"/>
      <c r="K30" s="299"/>
      <c r="L30" s="255"/>
      <c r="M30" s="299"/>
      <c r="N30" s="255"/>
      <c r="O30" s="299"/>
      <c r="P30" s="255"/>
      <c r="Q30" s="299"/>
      <c r="R30" s="255"/>
      <c r="S30" s="299"/>
      <c r="T30" s="255"/>
      <c r="U30" s="299"/>
      <c r="V30" s="255"/>
      <c r="W30" s="299"/>
      <c r="X30" s="255"/>
      <c r="Y30" s="299"/>
      <c r="Z30" s="178">
        <f t="shared" si="0"/>
        <v>0</v>
      </c>
      <c r="AA30" s="178">
        <f t="shared" si="0"/>
        <v>0</v>
      </c>
      <c r="AB30" s="178">
        <f t="shared" si="1"/>
        <v>0</v>
      </c>
    </row>
    <row r="31" spans="1:28" s="46" customFormat="1" ht="24.95" customHeight="1" x14ac:dyDescent="0.15">
      <c r="A31" s="312" t="s">
        <v>66</v>
      </c>
      <c r="B31" s="255"/>
      <c r="C31" s="299"/>
      <c r="D31" s="255"/>
      <c r="E31" s="299"/>
      <c r="F31" s="255"/>
      <c r="G31" s="299"/>
      <c r="H31" s="255"/>
      <c r="I31" s="299"/>
      <c r="J31" s="255"/>
      <c r="K31" s="299"/>
      <c r="L31" s="255"/>
      <c r="M31" s="299"/>
      <c r="N31" s="255"/>
      <c r="O31" s="299"/>
      <c r="P31" s="255"/>
      <c r="Q31" s="299"/>
      <c r="R31" s="255"/>
      <c r="S31" s="299"/>
      <c r="T31" s="255"/>
      <c r="U31" s="299"/>
      <c r="V31" s="255"/>
      <c r="W31" s="299"/>
      <c r="X31" s="255"/>
      <c r="Y31" s="299"/>
      <c r="Z31" s="178">
        <f t="shared" si="0"/>
        <v>0</v>
      </c>
      <c r="AA31" s="178">
        <f t="shared" si="0"/>
        <v>0</v>
      </c>
      <c r="AB31" s="178">
        <f t="shared" si="1"/>
        <v>0</v>
      </c>
    </row>
    <row r="32" spans="1:28" s="46" customFormat="1" ht="24.95" customHeight="1" x14ac:dyDescent="0.15">
      <c r="A32" s="312" t="s">
        <v>67</v>
      </c>
      <c r="B32" s="255"/>
      <c r="C32" s="299"/>
      <c r="D32" s="255"/>
      <c r="E32" s="299"/>
      <c r="F32" s="255"/>
      <c r="G32" s="299"/>
      <c r="H32" s="255"/>
      <c r="I32" s="299"/>
      <c r="J32" s="255"/>
      <c r="K32" s="299"/>
      <c r="L32" s="255"/>
      <c r="M32" s="299"/>
      <c r="N32" s="255"/>
      <c r="O32" s="299"/>
      <c r="P32" s="255"/>
      <c r="Q32" s="299"/>
      <c r="R32" s="255"/>
      <c r="S32" s="299"/>
      <c r="T32" s="255"/>
      <c r="U32" s="299"/>
      <c r="V32" s="255"/>
      <c r="W32" s="299"/>
      <c r="X32" s="255"/>
      <c r="Y32" s="299"/>
      <c r="Z32" s="178">
        <f t="shared" si="0"/>
        <v>0</v>
      </c>
      <c r="AA32" s="178">
        <f t="shared" si="0"/>
        <v>0</v>
      </c>
      <c r="AB32" s="178">
        <f t="shared" si="1"/>
        <v>0</v>
      </c>
    </row>
    <row r="33" spans="1:28" s="46" customFormat="1" ht="24.95" customHeight="1" x14ac:dyDescent="0.15">
      <c r="A33" s="312" t="s">
        <v>412</v>
      </c>
      <c r="B33" s="255"/>
      <c r="C33" s="299"/>
      <c r="D33" s="255"/>
      <c r="E33" s="299"/>
      <c r="F33" s="255"/>
      <c r="G33" s="299"/>
      <c r="H33" s="255"/>
      <c r="I33" s="299"/>
      <c r="J33" s="255"/>
      <c r="K33" s="299"/>
      <c r="L33" s="255"/>
      <c r="M33" s="299"/>
      <c r="N33" s="255"/>
      <c r="O33" s="299"/>
      <c r="P33" s="255"/>
      <c r="Q33" s="299"/>
      <c r="R33" s="255"/>
      <c r="S33" s="299"/>
      <c r="T33" s="255"/>
      <c r="U33" s="299"/>
      <c r="V33" s="255"/>
      <c r="W33" s="299"/>
      <c r="X33" s="255"/>
      <c r="Y33" s="299"/>
      <c r="Z33" s="178">
        <f t="shared" si="0"/>
        <v>0</v>
      </c>
      <c r="AA33" s="178">
        <f t="shared" si="0"/>
        <v>0</v>
      </c>
      <c r="AB33" s="178">
        <f t="shared" si="1"/>
        <v>0</v>
      </c>
    </row>
    <row r="34" spans="1:28" s="46" customFormat="1" ht="24.95" customHeight="1" x14ac:dyDescent="0.15">
      <c r="A34" s="312" t="s">
        <v>413</v>
      </c>
      <c r="B34" s="255"/>
      <c r="C34" s="299"/>
      <c r="D34" s="255"/>
      <c r="E34" s="299"/>
      <c r="F34" s="255"/>
      <c r="G34" s="299"/>
      <c r="H34" s="255"/>
      <c r="I34" s="299"/>
      <c r="J34" s="255"/>
      <c r="K34" s="299"/>
      <c r="L34" s="255"/>
      <c r="M34" s="299"/>
      <c r="N34" s="255"/>
      <c r="O34" s="299"/>
      <c r="P34" s="255"/>
      <c r="Q34" s="299"/>
      <c r="R34" s="255"/>
      <c r="S34" s="299"/>
      <c r="T34" s="255"/>
      <c r="U34" s="299"/>
      <c r="V34" s="255"/>
      <c r="W34" s="299"/>
      <c r="X34" s="255"/>
      <c r="Y34" s="299"/>
      <c r="Z34" s="178">
        <f t="shared" si="0"/>
        <v>0</v>
      </c>
      <c r="AA34" s="178">
        <f t="shared" si="0"/>
        <v>0</v>
      </c>
      <c r="AB34" s="178">
        <f t="shared" si="1"/>
        <v>0</v>
      </c>
    </row>
    <row r="35" spans="1:28" s="46" customFormat="1" ht="24.95" customHeight="1" x14ac:dyDescent="0.15">
      <c r="A35" s="312" t="s">
        <v>414</v>
      </c>
      <c r="B35" s="255"/>
      <c r="C35" s="299"/>
      <c r="D35" s="255"/>
      <c r="E35" s="299"/>
      <c r="F35" s="255"/>
      <c r="G35" s="299"/>
      <c r="H35" s="255"/>
      <c r="I35" s="299"/>
      <c r="J35" s="255"/>
      <c r="K35" s="299"/>
      <c r="L35" s="255"/>
      <c r="M35" s="299"/>
      <c r="N35" s="255"/>
      <c r="O35" s="299"/>
      <c r="P35" s="255"/>
      <c r="Q35" s="299"/>
      <c r="R35" s="255"/>
      <c r="S35" s="299"/>
      <c r="T35" s="255"/>
      <c r="U35" s="299"/>
      <c r="V35" s="255"/>
      <c r="W35" s="299"/>
      <c r="X35" s="255"/>
      <c r="Y35" s="299"/>
      <c r="Z35" s="178">
        <f t="shared" si="0"/>
        <v>0</v>
      </c>
      <c r="AA35" s="178">
        <f t="shared" si="0"/>
        <v>0</v>
      </c>
      <c r="AB35" s="178">
        <f t="shared" si="1"/>
        <v>0</v>
      </c>
    </row>
    <row r="36" spans="1:28" s="46" customFormat="1" ht="24.95" customHeight="1" x14ac:dyDescent="0.15">
      <c r="A36" s="312" t="s">
        <v>68</v>
      </c>
      <c r="B36" s="255"/>
      <c r="C36" s="299"/>
      <c r="D36" s="255"/>
      <c r="E36" s="299"/>
      <c r="F36" s="255"/>
      <c r="G36" s="299"/>
      <c r="H36" s="255"/>
      <c r="I36" s="299"/>
      <c r="J36" s="255"/>
      <c r="K36" s="299"/>
      <c r="L36" s="255"/>
      <c r="M36" s="299"/>
      <c r="N36" s="255"/>
      <c r="O36" s="299"/>
      <c r="P36" s="255"/>
      <c r="Q36" s="299"/>
      <c r="R36" s="255"/>
      <c r="S36" s="299"/>
      <c r="T36" s="255"/>
      <c r="U36" s="299"/>
      <c r="V36" s="255"/>
      <c r="W36" s="299"/>
      <c r="X36" s="255"/>
      <c r="Y36" s="299"/>
      <c r="Z36" s="178">
        <f t="shared" si="0"/>
        <v>0</v>
      </c>
      <c r="AA36" s="178">
        <f t="shared" si="0"/>
        <v>0</v>
      </c>
      <c r="AB36" s="178">
        <f t="shared" si="1"/>
        <v>0</v>
      </c>
    </row>
    <row r="37" spans="1:28" s="46" customFormat="1" ht="24.95" customHeight="1" x14ac:dyDescent="0.15">
      <c r="A37" s="312" t="s">
        <v>415</v>
      </c>
      <c r="B37" s="255"/>
      <c r="C37" s="299"/>
      <c r="D37" s="255"/>
      <c r="E37" s="299"/>
      <c r="F37" s="255"/>
      <c r="G37" s="299"/>
      <c r="H37" s="255"/>
      <c r="I37" s="299"/>
      <c r="J37" s="255"/>
      <c r="K37" s="299"/>
      <c r="L37" s="255"/>
      <c r="M37" s="299"/>
      <c r="N37" s="255"/>
      <c r="O37" s="299"/>
      <c r="P37" s="255"/>
      <c r="Q37" s="299"/>
      <c r="R37" s="255"/>
      <c r="S37" s="299"/>
      <c r="T37" s="255"/>
      <c r="U37" s="299"/>
      <c r="V37" s="255"/>
      <c r="W37" s="299"/>
      <c r="X37" s="255"/>
      <c r="Y37" s="299"/>
      <c r="Z37" s="178">
        <f t="shared" si="0"/>
        <v>0</v>
      </c>
      <c r="AA37" s="178">
        <f t="shared" si="0"/>
        <v>0</v>
      </c>
      <c r="AB37" s="178">
        <f t="shared" si="1"/>
        <v>0</v>
      </c>
    </row>
    <row r="38" spans="1:28" s="46" customFormat="1" ht="24.95" customHeight="1" x14ac:dyDescent="0.15">
      <c r="A38" s="312" t="s">
        <v>416</v>
      </c>
      <c r="B38" s="255"/>
      <c r="C38" s="299"/>
      <c r="D38" s="255"/>
      <c r="E38" s="299"/>
      <c r="F38" s="255"/>
      <c r="G38" s="299"/>
      <c r="H38" s="255"/>
      <c r="I38" s="299"/>
      <c r="J38" s="255"/>
      <c r="K38" s="299"/>
      <c r="L38" s="255"/>
      <c r="M38" s="299"/>
      <c r="N38" s="255"/>
      <c r="O38" s="299"/>
      <c r="P38" s="255"/>
      <c r="Q38" s="299"/>
      <c r="R38" s="255"/>
      <c r="S38" s="299"/>
      <c r="T38" s="255"/>
      <c r="U38" s="299"/>
      <c r="V38" s="255"/>
      <c r="W38" s="299"/>
      <c r="X38" s="255"/>
      <c r="Y38" s="299"/>
      <c r="Z38" s="178">
        <f t="shared" si="0"/>
        <v>0</v>
      </c>
      <c r="AA38" s="178">
        <f t="shared" si="0"/>
        <v>0</v>
      </c>
      <c r="AB38" s="178">
        <f t="shared" si="1"/>
        <v>0</v>
      </c>
    </row>
    <row r="39" spans="1:28" s="46" customFormat="1" ht="24.95" customHeight="1" x14ac:dyDescent="0.15">
      <c r="A39" s="312" t="s">
        <v>417</v>
      </c>
      <c r="B39" s="255"/>
      <c r="C39" s="299"/>
      <c r="D39" s="255"/>
      <c r="E39" s="299"/>
      <c r="F39" s="255"/>
      <c r="G39" s="299"/>
      <c r="H39" s="255"/>
      <c r="I39" s="299"/>
      <c r="J39" s="255"/>
      <c r="K39" s="299"/>
      <c r="L39" s="255"/>
      <c r="M39" s="299"/>
      <c r="N39" s="255"/>
      <c r="O39" s="299"/>
      <c r="P39" s="255"/>
      <c r="Q39" s="299"/>
      <c r="R39" s="255"/>
      <c r="S39" s="299"/>
      <c r="T39" s="255"/>
      <c r="U39" s="299"/>
      <c r="V39" s="255"/>
      <c r="W39" s="299"/>
      <c r="X39" s="255"/>
      <c r="Y39" s="299"/>
      <c r="Z39" s="178">
        <f t="shared" si="0"/>
        <v>0</v>
      </c>
      <c r="AA39" s="178">
        <f t="shared" si="0"/>
        <v>0</v>
      </c>
      <c r="AB39" s="178">
        <f t="shared" si="1"/>
        <v>0</v>
      </c>
    </row>
    <row r="40" spans="1:28" s="46" customFormat="1" ht="24.95" customHeight="1" x14ac:dyDescent="0.15">
      <c r="A40" s="312" t="s">
        <v>69</v>
      </c>
      <c r="B40" s="255"/>
      <c r="C40" s="299"/>
      <c r="D40" s="255"/>
      <c r="E40" s="299"/>
      <c r="F40" s="255"/>
      <c r="G40" s="299"/>
      <c r="H40" s="255"/>
      <c r="I40" s="299"/>
      <c r="J40" s="255"/>
      <c r="K40" s="299"/>
      <c r="L40" s="255"/>
      <c r="M40" s="299"/>
      <c r="N40" s="255"/>
      <c r="O40" s="299"/>
      <c r="P40" s="255"/>
      <c r="Q40" s="299"/>
      <c r="R40" s="255"/>
      <c r="S40" s="299"/>
      <c r="T40" s="255"/>
      <c r="U40" s="299"/>
      <c r="V40" s="255"/>
      <c r="W40" s="299"/>
      <c r="X40" s="255"/>
      <c r="Y40" s="299"/>
      <c r="Z40" s="178">
        <f t="shared" si="0"/>
        <v>0</v>
      </c>
      <c r="AA40" s="178">
        <f t="shared" si="0"/>
        <v>0</v>
      </c>
      <c r="AB40" s="178">
        <f t="shared" si="1"/>
        <v>0</v>
      </c>
    </row>
    <row r="41" spans="1:28" s="46" customFormat="1" ht="24.95" customHeight="1" x14ac:dyDescent="0.15">
      <c r="A41" s="312" t="s">
        <v>70</v>
      </c>
      <c r="B41" s="255"/>
      <c r="C41" s="299"/>
      <c r="D41" s="255"/>
      <c r="E41" s="299"/>
      <c r="F41" s="255"/>
      <c r="G41" s="299"/>
      <c r="H41" s="255"/>
      <c r="I41" s="299"/>
      <c r="J41" s="255"/>
      <c r="K41" s="299"/>
      <c r="L41" s="255"/>
      <c r="M41" s="299"/>
      <c r="N41" s="255"/>
      <c r="O41" s="299"/>
      <c r="P41" s="255"/>
      <c r="Q41" s="299"/>
      <c r="R41" s="255"/>
      <c r="S41" s="299"/>
      <c r="T41" s="255"/>
      <c r="U41" s="299"/>
      <c r="V41" s="255"/>
      <c r="W41" s="299"/>
      <c r="X41" s="255"/>
      <c r="Y41" s="299"/>
      <c r="Z41" s="178">
        <f t="shared" si="0"/>
        <v>0</v>
      </c>
      <c r="AA41" s="178">
        <f t="shared" si="0"/>
        <v>0</v>
      </c>
      <c r="AB41" s="178">
        <f t="shared" si="1"/>
        <v>0</v>
      </c>
    </row>
    <row r="42" spans="1:28" s="46" customFormat="1" ht="24.95" customHeight="1" x14ac:dyDescent="0.15">
      <c r="A42" s="312" t="s">
        <v>71</v>
      </c>
      <c r="B42" s="255"/>
      <c r="C42" s="299"/>
      <c r="D42" s="255"/>
      <c r="E42" s="299"/>
      <c r="F42" s="255"/>
      <c r="G42" s="299"/>
      <c r="H42" s="255"/>
      <c r="I42" s="299"/>
      <c r="J42" s="255"/>
      <c r="K42" s="299"/>
      <c r="L42" s="255"/>
      <c r="M42" s="299"/>
      <c r="N42" s="255"/>
      <c r="O42" s="299"/>
      <c r="P42" s="255"/>
      <c r="Q42" s="299"/>
      <c r="R42" s="255"/>
      <c r="S42" s="299"/>
      <c r="T42" s="255"/>
      <c r="U42" s="299"/>
      <c r="V42" s="255"/>
      <c r="W42" s="299"/>
      <c r="X42" s="255"/>
      <c r="Y42" s="299"/>
      <c r="Z42" s="178">
        <f t="shared" si="0"/>
        <v>0</v>
      </c>
      <c r="AA42" s="178">
        <f t="shared" si="0"/>
        <v>0</v>
      </c>
      <c r="AB42" s="178">
        <f t="shared" si="1"/>
        <v>0</v>
      </c>
    </row>
    <row r="43" spans="1:28" s="46" customFormat="1" ht="24.95" customHeight="1" x14ac:dyDescent="0.15">
      <c r="A43" s="312" t="s">
        <v>72</v>
      </c>
      <c r="B43" s="255"/>
      <c r="C43" s="299"/>
      <c r="D43" s="255"/>
      <c r="E43" s="299"/>
      <c r="F43" s="255"/>
      <c r="G43" s="299"/>
      <c r="H43" s="255"/>
      <c r="I43" s="299"/>
      <c r="J43" s="255"/>
      <c r="K43" s="299"/>
      <c r="L43" s="255"/>
      <c r="M43" s="299"/>
      <c r="N43" s="255"/>
      <c r="O43" s="299"/>
      <c r="P43" s="255"/>
      <c r="Q43" s="299"/>
      <c r="R43" s="255"/>
      <c r="S43" s="299"/>
      <c r="T43" s="255"/>
      <c r="U43" s="299"/>
      <c r="V43" s="255"/>
      <c r="W43" s="299"/>
      <c r="X43" s="255"/>
      <c r="Y43" s="299"/>
      <c r="Z43" s="178">
        <f t="shared" si="0"/>
        <v>0</v>
      </c>
      <c r="AA43" s="178">
        <f t="shared" si="0"/>
        <v>0</v>
      </c>
      <c r="AB43" s="178">
        <f t="shared" si="1"/>
        <v>0</v>
      </c>
    </row>
    <row r="44" spans="1:28" s="46" customFormat="1" ht="24.95" customHeight="1" x14ac:dyDescent="0.15">
      <c r="A44" s="312" t="s">
        <v>73</v>
      </c>
      <c r="B44" s="255"/>
      <c r="C44" s="299"/>
      <c r="D44" s="255"/>
      <c r="E44" s="299"/>
      <c r="F44" s="255"/>
      <c r="G44" s="299"/>
      <c r="H44" s="255"/>
      <c r="I44" s="299"/>
      <c r="J44" s="255"/>
      <c r="K44" s="299"/>
      <c r="L44" s="255"/>
      <c r="M44" s="299"/>
      <c r="N44" s="255"/>
      <c r="O44" s="299"/>
      <c r="P44" s="255"/>
      <c r="Q44" s="299"/>
      <c r="R44" s="255"/>
      <c r="S44" s="299"/>
      <c r="T44" s="255"/>
      <c r="U44" s="299"/>
      <c r="V44" s="255"/>
      <c r="W44" s="299"/>
      <c r="X44" s="255"/>
      <c r="Y44" s="299"/>
      <c r="Z44" s="178">
        <f t="shared" si="0"/>
        <v>0</v>
      </c>
      <c r="AA44" s="178">
        <f t="shared" si="0"/>
        <v>0</v>
      </c>
      <c r="AB44" s="178">
        <f t="shared" si="1"/>
        <v>0</v>
      </c>
    </row>
    <row r="45" spans="1:28" s="46" customFormat="1" ht="24.95" customHeight="1" x14ac:dyDescent="0.15">
      <c r="A45" s="312" t="s">
        <v>418</v>
      </c>
      <c r="B45" s="255"/>
      <c r="C45" s="299"/>
      <c r="D45" s="255"/>
      <c r="E45" s="299"/>
      <c r="F45" s="255"/>
      <c r="G45" s="299"/>
      <c r="H45" s="255"/>
      <c r="I45" s="299"/>
      <c r="J45" s="255"/>
      <c r="K45" s="299"/>
      <c r="L45" s="255"/>
      <c r="M45" s="299"/>
      <c r="N45" s="255"/>
      <c r="O45" s="299"/>
      <c r="P45" s="255"/>
      <c r="Q45" s="299"/>
      <c r="R45" s="255"/>
      <c r="S45" s="299"/>
      <c r="T45" s="255"/>
      <c r="U45" s="299"/>
      <c r="V45" s="255"/>
      <c r="W45" s="299"/>
      <c r="X45" s="255"/>
      <c r="Y45" s="299"/>
      <c r="Z45" s="178">
        <f t="shared" si="0"/>
        <v>0</v>
      </c>
      <c r="AA45" s="178">
        <f t="shared" si="0"/>
        <v>0</v>
      </c>
      <c r="AB45" s="178">
        <f t="shared" si="1"/>
        <v>0</v>
      </c>
    </row>
    <row r="46" spans="1:28" s="46" customFormat="1" ht="24.95" customHeight="1" x14ac:dyDescent="0.15">
      <c r="A46" s="312" t="s">
        <v>74</v>
      </c>
      <c r="B46" s="255"/>
      <c r="C46" s="299"/>
      <c r="D46" s="255"/>
      <c r="E46" s="299"/>
      <c r="F46" s="255"/>
      <c r="G46" s="299"/>
      <c r="H46" s="255"/>
      <c r="I46" s="299"/>
      <c r="J46" s="255"/>
      <c r="K46" s="299"/>
      <c r="L46" s="255"/>
      <c r="M46" s="299"/>
      <c r="N46" s="255"/>
      <c r="O46" s="299"/>
      <c r="P46" s="255"/>
      <c r="Q46" s="299"/>
      <c r="R46" s="255"/>
      <c r="S46" s="299"/>
      <c r="T46" s="255"/>
      <c r="U46" s="299"/>
      <c r="V46" s="255"/>
      <c r="W46" s="299"/>
      <c r="X46" s="255"/>
      <c r="Y46" s="299"/>
      <c r="Z46" s="178">
        <f t="shared" si="0"/>
        <v>0</v>
      </c>
      <c r="AA46" s="178">
        <f t="shared" si="0"/>
        <v>0</v>
      </c>
      <c r="AB46" s="178">
        <f t="shared" si="1"/>
        <v>0</v>
      </c>
    </row>
    <row r="47" spans="1:28" s="46" customFormat="1" ht="24.95" customHeight="1" x14ac:dyDescent="0.15">
      <c r="A47" s="312" t="s">
        <v>75</v>
      </c>
      <c r="B47" s="254"/>
      <c r="C47" s="300"/>
      <c r="D47" s="254"/>
      <c r="E47" s="300"/>
      <c r="F47" s="254"/>
      <c r="G47" s="300"/>
      <c r="H47" s="254"/>
      <c r="I47" s="300"/>
      <c r="J47" s="254"/>
      <c r="K47" s="300"/>
      <c r="L47" s="254"/>
      <c r="M47" s="300"/>
      <c r="N47" s="254"/>
      <c r="O47" s="300"/>
      <c r="P47" s="254"/>
      <c r="Q47" s="300"/>
      <c r="R47" s="254"/>
      <c r="S47" s="300"/>
      <c r="T47" s="254"/>
      <c r="U47" s="300"/>
      <c r="V47" s="254"/>
      <c r="W47" s="300"/>
      <c r="X47" s="254"/>
      <c r="Y47" s="300"/>
      <c r="Z47" s="177">
        <f t="shared" si="0"/>
        <v>0</v>
      </c>
      <c r="AA47" s="177">
        <f t="shared" si="0"/>
        <v>0</v>
      </c>
      <c r="AB47" s="177">
        <f t="shared" si="1"/>
        <v>0</v>
      </c>
    </row>
    <row r="48" spans="1:28" s="46" customFormat="1" ht="15" customHeight="1" x14ac:dyDescent="0.15">
      <c r="A48" s="57" t="s">
        <v>76</v>
      </c>
      <c r="B48" s="179">
        <f t="shared" ref="B48:AA48" si="2">SUM(B4:B47)</f>
        <v>0</v>
      </c>
      <c r="C48" s="179">
        <f t="shared" si="2"/>
        <v>0</v>
      </c>
      <c r="D48" s="179">
        <f t="shared" si="2"/>
        <v>0</v>
      </c>
      <c r="E48" s="179">
        <f t="shared" si="2"/>
        <v>0</v>
      </c>
      <c r="F48" s="179">
        <f t="shared" si="2"/>
        <v>0</v>
      </c>
      <c r="G48" s="179">
        <f t="shared" si="2"/>
        <v>0</v>
      </c>
      <c r="H48" s="179">
        <f t="shared" si="2"/>
        <v>0</v>
      </c>
      <c r="I48" s="179">
        <f t="shared" si="2"/>
        <v>0</v>
      </c>
      <c r="J48" s="179">
        <f t="shared" si="2"/>
        <v>0</v>
      </c>
      <c r="K48" s="179">
        <f t="shared" si="2"/>
        <v>0</v>
      </c>
      <c r="L48" s="179">
        <f t="shared" si="2"/>
        <v>0</v>
      </c>
      <c r="M48" s="179">
        <f t="shared" si="2"/>
        <v>0</v>
      </c>
      <c r="N48" s="179">
        <f t="shared" si="2"/>
        <v>0</v>
      </c>
      <c r="O48" s="179">
        <f t="shared" si="2"/>
        <v>0</v>
      </c>
      <c r="P48" s="179">
        <f t="shared" si="2"/>
        <v>1</v>
      </c>
      <c r="Q48" s="179">
        <f t="shared" si="2"/>
        <v>0</v>
      </c>
      <c r="R48" s="179">
        <f t="shared" si="2"/>
        <v>0</v>
      </c>
      <c r="S48" s="179">
        <f t="shared" si="2"/>
        <v>0</v>
      </c>
      <c r="T48" s="179">
        <f t="shared" si="2"/>
        <v>1</v>
      </c>
      <c r="U48" s="179">
        <f t="shared" si="2"/>
        <v>0</v>
      </c>
      <c r="V48" s="179">
        <f t="shared" si="2"/>
        <v>0</v>
      </c>
      <c r="W48" s="179">
        <f t="shared" si="2"/>
        <v>0</v>
      </c>
      <c r="X48" s="179">
        <f t="shared" si="2"/>
        <v>0</v>
      </c>
      <c r="Y48" s="179">
        <f t="shared" si="2"/>
        <v>0</v>
      </c>
      <c r="Z48" s="179">
        <f t="shared" si="2"/>
        <v>2</v>
      </c>
      <c r="AA48" s="179">
        <f t="shared" si="2"/>
        <v>0</v>
      </c>
      <c r="AB48" s="179">
        <f>Z48+AA48</f>
        <v>2</v>
      </c>
    </row>
    <row r="49" spans="1:28" s="46" customFormat="1" ht="9.9499999999999993" customHeight="1" x14ac:dyDescent="0.15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58"/>
      <c r="AB49" s="58"/>
    </row>
    <row r="50" spans="1:28" s="46" customFormat="1" ht="19.5" customHeight="1" x14ac:dyDescent="0.15">
      <c r="A50" s="452" t="s">
        <v>77</v>
      </c>
      <c r="B50" s="452" t="s">
        <v>137</v>
      </c>
      <c r="C50" s="452"/>
      <c r="D50" s="452" t="s">
        <v>125</v>
      </c>
      <c r="E50" s="452"/>
      <c r="F50" s="452" t="s">
        <v>126</v>
      </c>
      <c r="G50" s="452"/>
      <c r="H50" s="452" t="s">
        <v>127</v>
      </c>
      <c r="I50" s="452"/>
      <c r="J50" s="452" t="s">
        <v>128</v>
      </c>
      <c r="K50" s="452"/>
      <c r="L50" s="452" t="s">
        <v>129</v>
      </c>
      <c r="M50" s="452"/>
      <c r="N50" s="452" t="s">
        <v>130</v>
      </c>
      <c r="O50" s="452"/>
      <c r="P50" s="452" t="s">
        <v>131</v>
      </c>
      <c r="Q50" s="452"/>
      <c r="R50" s="452" t="s">
        <v>132</v>
      </c>
      <c r="S50" s="452"/>
      <c r="T50" s="452" t="s">
        <v>133</v>
      </c>
      <c r="U50" s="452"/>
      <c r="V50" s="452" t="s">
        <v>134</v>
      </c>
      <c r="W50" s="452"/>
      <c r="X50" s="452" t="s">
        <v>95</v>
      </c>
      <c r="Y50" s="452"/>
      <c r="Z50" s="452" t="s">
        <v>40</v>
      </c>
      <c r="AA50" s="452"/>
      <c r="AB50" s="452" t="s">
        <v>76</v>
      </c>
    </row>
    <row r="51" spans="1:28" s="46" customFormat="1" ht="15" customHeight="1" x14ac:dyDescent="0.15">
      <c r="A51" s="452"/>
      <c r="B51" s="57" t="s">
        <v>41</v>
      </c>
      <c r="C51" s="57" t="s">
        <v>42</v>
      </c>
      <c r="D51" s="57" t="s">
        <v>135</v>
      </c>
      <c r="E51" s="57" t="s">
        <v>42</v>
      </c>
      <c r="F51" s="57" t="s">
        <v>41</v>
      </c>
      <c r="G51" s="57" t="s">
        <v>42</v>
      </c>
      <c r="H51" s="57" t="s">
        <v>41</v>
      </c>
      <c r="I51" s="57" t="s">
        <v>42</v>
      </c>
      <c r="J51" s="57" t="s">
        <v>41</v>
      </c>
      <c r="K51" s="57" t="s">
        <v>42</v>
      </c>
      <c r="L51" s="57" t="s">
        <v>41</v>
      </c>
      <c r="M51" s="57" t="s">
        <v>42</v>
      </c>
      <c r="N51" s="57" t="s">
        <v>41</v>
      </c>
      <c r="O51" s="57" t="s">
        <v>42</v>
      </c>
      <c r="P51" s="57" t="s">
        <v>41</v>
      </c>
      <c r="Q51" s="57" t="s">
        <v>42</v>
      </c>
      <c r="R51" s="57" t="s">
        <v>41</v>
      </c>
      <c r="S51" s="57" t="s">
        <v>42</v>
      </c>
      <c r="T51" s="57" t="s">
        <v>135</v>
      </c>
      <c r="U51" s="57" t="s">
        <v>42</v>
      </c>
      <c r="V51" s="57" t="s">
        <v>41</v>
      </c>
      <c r="W51" s="57" t="s">
        <v>136</v>
      </c>
      <c r="X51" s="57" t="s">
        <v>41</v>
      </c>
      <c r="Y51" s="57" t="s">
        <v>42</v>
      </c>
      <c r="Z51" s="57" t="s">
        <v>41</v>
      </c>
      <c r="AA51" s="57" t="s">
        <v>42</v>
      </c>
      <c r="AB51" s="452"/>
    </row>
    <row r="52" spans="1:28" s="46" customFormat="1" ht="24.95" customHeight="1" x14ac:dyDescent="0.15">
      <c r="A52" s="171" t="s">
        <v>78</v>
      </c>
      <c r="B52" s="253"/>
      <c r="C52" s="298"/>
      <c r="D52" s="253"/>
      <c r="E52" s="298"/>
      <c r="F52" s="253"/>
      <c r="G52" s="298"/>
      <c r="H52" s="253"/>
      <c r="I52" s="298"/>
      <c r="J52" s="253"/>
      <c r="K52" s="298"/>
      <c r="L52" s="253"/>
      <c r="M52" s="298"/>
      <c r="N52" s="253"/>
      <c r="O52" s="298"/>
      <c r="P52" s="253"/>
      <c r="Q52" s="298"/>
      <c r="R52" s="253"/>
      <c r="S52" s="298"/>
      <c r="T52" s="253"/>
      <c r="U52" s="298"/>
      <c r="V52" s="253"/>
      <c r="W52" s="298"/>
      <c r="X52" s="253"/>
      <c r="Y52" s="298"/>
      <c r="Z52" s="176">
        <f>B52+D52+F52+H52+J52+L52+N52+P52+R52+T52+V52+X52</f>
        <v>0</v>
      </c>
      <c r="AA52" s="176">
        <f>C52+E52+G52+I52+K52+M52+O52+Q52+S52+U52+W52+Y52</f>
        <v>0</v>
      </c>
      <c r="AB52" s="176">
        <f>Z52+AA52</f>
        <v>0</v>
      </c>
    </row>
    <row r="53" spans="1:28" s="46" customFormat="1" ht="24.95" customHeight="1" x14ac:dyDescent="0.15">
      <c r="A53" s="172" t="s">
        <v>79</v>
      </c>
      <c r="B53" s="254"/>
      <c r="C53" s="300"/>
      <c r="D53" s="254"/>
      <c r="E53" s="300"/>
      <c r="F53" s="254"/>
      <c r="G53" s="300"/>
      <c r="H53" s="254"/>
      <c r="I53" s="300"/>
      <c r="J53" s="254"/>
      <c r="K53" s="300"/>
      <c r="L53" s="254"/>
      <c r="M53" s="300"/>
      <c r="N53" s="254"/>
      <c r="O53" s="300"/>
      <c r="P53" s="254"/>
      <c r="Q53" s="300"/>
      <c r="R53" s="254"/>
      <c r="S53" s="300"/>
      <c r="T53" s="254"/>
      <c r="U53" s="300"/>
      <c r="V53" s="254"/>
      <c r="W53" s="300"/>
      <c r="X53" s="254"/>
      <c r="Y53" s="300"/>
      <c r="Z53" s="177">
        <f>B53+D53+F53+H53+J53+L53+N53+P53+R53+T53+V53+X53</f>
        <v>0</v>
      </c>
      <c r="AA53" s="177">
        <f>C53+E53+G53+I53+K53+M53+O53+Q53+S53+U53+W53+Y53</f>
        <v>0</v>
      </c>
      <c r="AB53" s="177">
        <f>Z53+AA53</f>
        <v>0</v>
      </c>
    </row>
    <row r="54" spans="1:28" s="46" customFormat="1" ht="15" customHeight="1" x14ac:dyDescent="0.15">
      <c r="A54" s="57" t="s">
        <v>76</v>
      </c>
      <c r="B54" s="179">
        <f t="shared" ref="B54:Z54" si="3">SUM(B52:B53)</f>
        <v>0</v>
      </c>
      <c r="C54" s="179">
        <f t="shared" si="3"/>
        <v>0</v>
      </c>
      <c r="D54" s="179">
        <f t="shared" si="3"/>
        <v>0</v>
      </c>
      <c r="E54" s="179">
        <f t="shared" si="3"/>
        <v>0</v>
      </c>
      <c r="F54" s="179">
        <f t="shared" si="3"/>
        <v>0</v>
      </c>
      <c r="G54" s="179">
        <f t="shared" si="3"/>
        <v>0</v>
      </c>
      <c r="H54" s="179">
        <f t="shared" si="3"/>
        <v>0</v>
      </c>
      <c r="I54" s="179">
        <f t="shared" si="3"/>
        <v>0</v>
      </c>
      <c r="J54" s="179">
        <f t="shared" si="3"/>
        <v>0</v>
      </c>
      <c r="K54" s="179">
        <f t="shared" si="3"/>
        <v>0</v>
      </c>
      <c r="L54" s="179">
        <f t="shared" si="3"/>
        <v>0</v>
      </c>
      <c r="M54" s="179">
        <f t="shared" si="3"/>
        <v>0</v>
      </c>
      <c r="N54" s="179">
        <f t="shared" si="3"/>
        <v>0</v>
      </c>
      <c r="O54" s="179">
        <f t="shared" si="3"/>
        <v>0</v>
      </c>
      <c r="P54" s="179">
        <f t="shared" si="3"/>
        <v>0</v>
      </c>
      <c r="Q54" s="179">
        <f t="shared" si="3"/>
        <v>0</v>
      </c>
      <c r="R54" s="179">
        <f t="shared" si="3"/>
        <v>0</v>
      </c>
      <c r="S54" s="179">
        <f t="shared" si="3"/>
        <v>0</v>
      </c>
      <c r="T54" s="179">
        <f t="shared" si="3"/>
        <v>0</v>
      </c>
      <c r="U54" s="179">
        <f t="shared" si="3"/>
        <v>0</v>
      </c>
      <c r="V54" s="179">
        <f t="shared" si="3"/>
        <v>0</v>
      </c>
      <c r="W54" s="179">
        <f t="shared" si="3"/>
        <v>0</v>
      </c>
      <c r="X54" s="179">
        <f t="shared" si="3"/>
        <v>0</v>
      </c>
      <c r="Y54" s="179">
        <f t="shared" si="3"/>
        <v>0</v>
      </c>
      <c r="Z54" s="179">
        <f t="shared" si="3"/>
        <v>0</v>
      </c>
      <c r="AA54" s="179">
        <f>SUM(AA52:AA53)</f>
        <v>0</v>
      </c>
      <c r="AB54" s="179">
        <f>Z54+AA54</f>
        <v>0</v>
      </c>
    </row>
    <row r="55" spans="1:28" s="46" customFormat="1" ht="9.9499999999999993" customHeight="1" x14ac:dyDescent="0.15"/>
    <row r="56" spans="1:28" s="51" customFormat="1" ht="13.35" customHeight="1" x14ac:dyDescent="0.3">
      <c r="A56" s="50" t="s">
        <v>80</v>
      </c>
    </row>
    <row r="57" spans="1:28" s="51" customFormat="1" ht="13.35" customHeight="1" x14ac:dyDescent="0.3">
      <c r="A57" s="319" t="s">
        <v>138</v>
      </c>
    </row>
    <row r="58" spans="1:28" s="51" customFormat="1" ht="13.35" customHeight="1" x14ac:dyDescent="0.3">
      <c r="A58" s="52" t="s">
        <v>503</v>
      </c>
      <c r="B58" s="52"/>
      <c r="C58" s="52"/>
      <c r="D58" s="52"/>
      <c r="E58" s="52"/>
      <c r="F58" s="52"/>
      <c r="G58" s="52"/>
    </row>
    <row r="59" spans="1:28" s="51" customFormat="1" ht="13.35" customHeight="1" x14ac:dyDescent="0.3">
      <c r="A59" s="52" t="s">
        <v>81</v>
      </c>
    </row>
    <row r="60" spans="1:28" s="51" customFormat="1" ht="26.45" customHeight="1" x14ac:dyDescent="0.3">
      <c r="A60" s="443" t="s">
        <v>420</v>
      </c>
      <c r="B60" s="443"/>
      <c r="C60" s="443"/>
      <c r="D60" s="443"/>
      <c r="E60" s="443"/>
      <c r="F60" s="443"/>
      <c r="G60" s="443"/>
      <c r="H60" s="443"/>
      <c r="I60" s="443"/>
      <c r="J60" s="443"/>
      <c r="K60" s="443"/>
      <c r="L60" s="443"/>
      <c r="M60" s="443"/>
    </row>
    <row r="61" spans="1:28" customFormat="1" ht="14.25" customHeight="1" x14ac:dyDescent="0.3">
      <c r="A61" s="135" t="s">
        <v>478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8" x14ac:dyDescent="0.3"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AB62" s="46"/>
    </row>
    <row r="63" spans="1:28" x14ac:dyDescent="0.3"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AB63" s="46"/>
    </row>
  </sheetData>
  <sheetProtection algorithmName="SHA-512" hashValue="C8POH4ffS1LoJWh4zGLk0dBtVzFKkCJBaLCVDNWDAqPAc17+7cA8opHmdQ1KJxyQdNqTXJV9L134CNTtG7/IRQ==" saltValue="POWPbeokIeYzMnrZ4pVbYg==" spinCount="100000" sheet="1" selectLockedCells="1"/>
  <mergeCells count="32"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32</vt:i4>
      </vt:variant>
      <vt:variant>
        <vt:lpstr>Intervalos com Nome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Criterio!Área_de_Impressão</vt:lpstr>
      <vt:lpstr>'Quadro 16'!Área_de_Impressão</vt:lpstr>
      <vt:lpstr>'Quadro 17'!Área_de_Impressão</vt:lpstr>
      <vt:lpstr>'Quadro 5'!Área_de_Impressão</vt:lpstr>
      <vt:lpstr>'Quadros 27-30'!Área_de_Impressão</vt:lpstr>
      <vt:lpstr>'Quadros 31_32'!Títulos_de_Impressão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Lília Marina Carriço Borralho Fidalgo</dc:creator>
  <cp:lastModifiedBy>Lília Marina Carriço Borralho Fidalgo</cp:lastModifiedBy>
  <cp:lastPrinted>2013-01-29T11:41:20Z</cp:lastPrinted>
  <dcterms:created xsi:type="dcterms:W3CDTF">2012-02-27T12:23:18Z</dcterms:created>
  <dcterms:modified xsi:type="dcterms:W3CDTF">2025-03-28T10:21:02Z</dcterms:modified>
</cp:coreProperties>
</file>