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\\Ul.pt\partilha\SC\PUB\DRH\Área Comum\Área Comum\alteraçoes mensais\Estatisticas\Balanço_Social\Balanço Social 2023\FMH\"/>
    </mc:Choice>
  </mc:AlternateContent>
  <xr:revisionPtr revIDLastSave="0" documentId="13_ncr:1_{A4E0D28F-70E2-4965-A610-F0A67D91006F}" xr6:coauthVersionLast="47" xr6:coauthVersionMax="47" xr10:uidLastSave="{00000000-0000-0000-0000-000000000000}"/>
  <workbookProtection workbookAlgorithmName="SHA-512" workbookHashValue="TPdWxTWTzvvLbzDtenir9Tjkw7oChRaSZAr6AZRlzDUymQdtsocN9vT1MgbC7ULWVfZ+F4tkK7MEmGZd+P1voQ==" workbookSaltValue="3gPZ1aJ9mRekQw62aFwFOg==" workbookSpinCount="100000" lockStructure="1"/>
  <bookViews>
    <workbookView xWindow="-120" yWindow="-120" windowWidth="29040" windowHeight="15840" tabRatio="939" firstSheet="15" activeTab="31" xr2:uid="{00000000-000D-0000-FFFF-FFFF00000000}"/>
  </bookViews>
  <sheets>
    <sheet name="identificação" sheetId="1" r:id="rId1"/>
    <sheet name="Criterio" sheetId="90" r:id="rId2"/>
    <sheet name="INDICE" sheetId="2" r:id="rId3"/>
    <sheet name="Quadro 1" sheetId="32" r:id="rId4"/>
    <sheet name="Quadro 2" sheetId="61" r:id="rId5"/>
    <sheet name="Quadro 3" sheetId="62" r:id="rId6"/>
    <sheet name="Quadro 4" sheetId="63" r:id="rId7"/>
    <sheet name="Quadro 5" sheetId="64" r:id="rId8"/>
    <sheet name="Quadro 6" sheetId="65" r:id="rId9"/>
    <sheet name="Quadro 7" sheetId="66" r:id="rId10"/>
    <sheet name="Quadro 8" sheetId="67" r:id="rId11"/>
    <sheet name="Quadro 9" sheetId="68" r:id="rId12"/>
    <sheet name="Quadro 10" sheetId="69" r:id="rId13"/>
    <sheet name="Quadro 11" sheetId="70" r:id="rId14"/>
    <sheet name="Quadro 12" sheetId="71" r:id="rId15"/>
    <sheet name="Quadro 13" sheetId="72" r:id="rId16"/>
    <sheet name="Quadro 14" sheetId="73" r:id="rId17"/>
    <sheet name="Quadro 14.1" sheetId="74" r:id="rId18"/>
    <sheet name="Quadro 15" sheetId="75" r:id="rId19"/>
    <sheet name="Quadro 16" sheetId="76" r:id="rId20"/>
    <sheet name="Quadro 17" sheetId="77" r:id="rId21"/>
    <sheet name="Quadro 18" sheetId="78" r:id="rId22"/>
    <sheet name="Quadro 19" sheetId="79" r:id="rId23"/>
    <sheet name="Quadro 20" sheetId="80" r:id="rId24"/>
    <sheet name="Quadro 21" sheetId="81" r:id="rId25"/>
    <sheet name="Quadro 22" sheetId="82" r:id="rId26"/>
    <sheet name="Quadro 23" sheetId="83" r:id="rId27"/>
    <sheet name="Quadro 24" sheetId="84" r:id="rId28"/>
    <sheet name="Quadro 25" sheetId="85" r:id="rId29"/>
    <sheet name="Quadro 26" sheetId="86" r:id="rId30"/>
    <sheet name="Quadros 27-30" sheetId="87" r:id="rId31"/>
    <sheet name="Quadros 31_32" sheetId="88" r:id="rId32"/>
  </sheets>
  <definedNames>
    <definedName name="_xlnm._FilterDatabase" localSheetId="0" hidden="1">identificação!#REF!</definedName>
    <definedName name="_xlnm._FilterDatabase" localSheetId="31" hidden="1">'Quadros 31_32'!$A$2:$B$2</definedName>
    <definedName name="_xlnm.Print_Area" localSheetId="1">Criterio!$B$2:$J$57</definedName>
    <definedName name="_xlnm.Print_Area" localSheetId="19">'Quadro 16'!$A$1:$D$69</definedName>
    <definedName name="_xlnm.Print_Area" localSheetId="20">'Quadro 17'!$A$1:$D$47</definedName>
    <definedName name="_xlnm.Print_Area" localSheetId="7">'Quadro 5'!$A$1:$J$62</definedName>
    <definedName name="_xlnm.Print_Area" localSheetId="30">'Quadros 27-30'!$A$1:$H$130</definedName>
    <definedName name="_xlnm.Print_Titles" localSheetId="31">'Quadros 31_32'!$2:$2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4" i="1" l="1"/>
  <c r="B13" i="1"/>
  <c r="AC50" i="72" l="1"/>
  <c r="AB50" i="72"/>
  <c r="AD50" i="72" s="1"/>
  <c r="AC49" i="72"/>
  <c r="AB49" i="72"/>
  <c r="AD49" i="72" s="1"/>
  <c r="AC48" i="72"/>
  <c r="AD48" i="72" s="1"/>
  <c r="AB48" i="72"/>
  <c r="AC47" i="72"/>
  <c r="AB47" i="72"/>
  <c r="AD47" i="72" s="1"/>
  <c r="AC46" i="72"/>
  <c r="AB46" i="72"/>
  <c r="AD46" i="72" s="1"/>
  <c r="AD45" i="72"/>
  <c r="AC45" i="72"/>
  <c r="AB45" i="72"/>
  <c r="AC44" i="72"/>
  <c r="AB44" i="72"/>
  <c r="AC43" i="72"/>
  <c r="AB43" i="72"/>
  <c r="AD43" i="72" s="1"/>
  <c r="AC42" i="72"/>
  <c r="AB42" i="72"/>
  <c r="AD42" i="72" s="1"/>
  <c r="AC41" i="72"/>
  <c r="AB41" i="72"/>
  <c r="AC40" i="72"/>
  <c r="AB40" i="72"/>
  <c r="AC39" i="72"/>
  <c r="AB39" i="72"/>
  <c r="AD39" i="72" s="1"/>
  <c r="AC38" i="72"/>
  <c r="AB38" i="72"/>
  <c r="AC37" i="72"/>
  <c r="AD37" i="72" s="1"/>
  <c r="AB37" i="72"/>
  <c r="AC36" i="72"/>
  <c r="AD36" i="72" s="1"/>
  <c r="AB36" i="72"/>
  <c r="AC35" i="72"/>
  <c r="AB35" i="72"/>
  <c r="AD35" i="72" s="1"/>
  <c r="AC34" i="72"/>
  <c r="AB34" i="72"/>
  <c r="AD34" i="72" s="1"/>
  <c r="AC33" i="72"/>
  <c r="AB33" i="72"/>
  <c r="AC32" i="72"/>
  <c r="AB32" i="72"/>
  <c r="AC31" i="72"/>
  <c r="AB31" i="72"/>
  <c r="AD31" i="72" s="1"/>
  <c r="AC30" i="72"/>
  <c r="AB30" i="72"/>
  <c r="AC29" i="72"/>
  <c r="AD29" i="72" s="1"/>
  <c r="AB29" i="72"/>
  <c r="AC28" i="72"/>
  <c r="AD28" i="72" s="1"/>
  <c r="AB28" i="72"/>
  <c r="AC27" i="72"/>
  <c r="AB27" i="72"/>
  <c r="AD27" i="72" s="1"/>
  <c r="AC26" i="72"/>
  <c r="AB26" i="72"/>
  <c r="AD26" i="72" s="1"/>
  <c r="AC25" i="72"/>
  <c r="AB25" i="72"/>
  <c r="AC24" i="72"/>
  <c r="AB24" i="72"/>
  <c r="AC23" i="72"/>
  <c r="AB23" i="72"/>
  <c r="AC22" i="72"/>
  <c r="AB22" i="72"/>
  <c r="AC21" i="72"/>
  <c r="AD21" i="72" s="1"/>
  <c r="AB21" i="72"/>
  <c r="AC20" i="72"/>
  <c r="AB20" i="72"/>
  <c r="AD20" i="72" s="1"/>
  <c r="AC19" i="72"/>
  <c r="AB19" i="72"/>
  <c r="AD19" i="72" s="1"/>
  <c r="AC18" i="72"/>
  <c r="AB18" i="72"/>
  <c r="AC17" i="72"/>
  <c r="AB17" i="72"/>
  <c r="AD17" i="72" s="1"/>
  <c r="AC16" i="72"/>
  <c r="AB16" i="72"/>
  <c r="AC15" i="72"/>
  <c r="AB15" i="72"/>
  <c r="AC14" i="72"/>
  <c r="AB14" i="72"/>
  <c r="AC13" i="72"/>
  <c r="AB13" i="72"/>
  <c r="AC12" i="72"/>
  <c r="AB12" i="72"/>
  <c r="AD12" i="72" s="1"/>
  <c r="AC11" i="72"/>
  <c r="AB11" i="72"/>
  <c r="AC10" i="72"/>
  <c r="AB10" i="72"/>
  <c r="AD10" i="72" s="1"/>
  <c r="AC9" i="72"/>
  <c r="AB9" i="72"/>
  <c r="AC8" i="72"/>
  <c r="AD8" i="72" s="1"/>
  <c r="AB8" i="72"/>
  <c r="AC7" i="72"/>
  <c r="AB7" i="72"/>
  <c r="AD7" i="72" s="1"/>
  <c r="S51" i="72"/>
  <c r="R51" i="72"/>
  <c r="O51" i="72"/>
  <c r="N51" i="72"/>
  <c r="Q51" i="72"/>
  <c r="P51" i="72"/>
  <c r="M51" i="72"/>
  <c r="L51" i="72"/>
  <c r="AD23" i="72" l="1"/>
  <c r="AD14" i="72"/>
  <c r="AD13" i="72"/>
  <c r="AD9" i="72"/>
  <c r="AD15" i="72"/>
  <c r="AD18" i="72"/>
  <c r="AD24" i="72"/>
  <c r="AD32" i="72"/>
  <c r="AD40" i="72"/>
  <c r="AD11" i="72"/>
  <c r="AD16" i="72"/>
  <c r="AD22" i="72"/>
  <c r="AD25" i="72"/>
  <c r="AD30" i="72"/>
  <c r="AD33" i="72"/>
  <c r="AD38" i="72"/>
  <c r="AD41" i="72"/>
  <c r="AD44" i="72"/>
  <c r="C319" i="76"/>
  <c r="B319" i="76"/>
  <c r="C305" i="76"/>
  <c r="B305" i="76"/>
  <c r="C291" i="76"/>
  <c r="B291" i="76"/>
  <c r="C277" i="76"/>
  <c r="B277" i="76"/>
  <c r="C263" i="76"/>
  <c r="B263" i="76"/>
  <c r="C249" i="76"/>
  <c r="B249" i="76"/>
  <c r="C235" i="76"/>
  <c r="B235" i="76"/>
  <c r="C221" i="76"/>
  <c r="B221" i="76"/>
  <c r="C207" i="76"/>
  <c r="B207" i="76"/>
  <c r="C193" i="76"/>
  <c r="B193" i="76"/>
  <c r="D51" i="72" l="1"/>
  <c r="E51" i="72"/>
  <c r="C179" i="76" l="1"/>
  <c r="B179" i="76"/>
  <c r="C165" i="76"/>
  <c r="B165" i="76"/>
  <c r="C151" i="76"/>
  <c r="B151" i="76"/>
  <c r="C137" i="76"/>
  <c r="B137" i="76"/>
  <c r="C123" i="76"/>
  <c r="B123" i="76"/>
  <c r="C109" i="76"/>
  <c r="B109" i="76"/>
  <c r="C95" i="76"/>
  <c r="B95" i="76"/>
  <c r="C81" i="76"/>
  <c r="B81" i="76"/>
  <c r="A54" i="2" l="1"/>
  <c r="A53" i="2"/>
  <c r="A49" i="2"/>
  <c r="A48" i="2"/>
  <c r="A47" i="2"/>
  <c r="A46" i="2"/>
  <c r="A42" i="2"/>
  <c r="A41" i="2"/>
  <c r="A40" i="2"/>
  <c r="A39" i="2"/>
  <c r="A38" i="2"/>
  <c r="A37" i="2"/>
  <c r="A36" i="2"/>
  <c r="A35" i="2"/>
  <c r="A31" i="2"/>
  <c r="A30" i="2"/>
  <c r="A29" i="2"/>
  <c r="A28" i="2"/>
  <c r="A27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B34" i="78"/>
  <c r="B54" i="78"/>
  <c r="Z34" i="61" l="1"/>
  <c r="Z35" i="61"/>
  <c r="Z36" i="61"/>
  <c r="Z37" i="61"/>
  <c r="Z38" i="61"/>
  <c r="Z39" i="61"/>
  <c r="Z40" i="61"/>
  <c r="Z41" i="61"/>
  <c r="Z42" i="61"/>
  <c r="Z43" i="61"/>
  <c r="Z44" i="61"/>
  <c r="Z45" i="61"/>
  <c r="Z46" i="61"/>
  <c r="Z47" i="61"/>
  <c r="Z33" i="61"/>
  <c r="Z32" i="61"/>
  <c r="X47" i="32"/>
  <c r="W47" i="62" s="1"/>
  <c r="Y47" i="32"/>
  <c r="X6" i="32"/>
  <c r="Y6" i="63" s="1"/>
  <c r="Y6" i="32"/>
  <c r="X7" i="32"/>
  <c r="Y7" i="32"/>
  <c r="AF10" i="72" s="1"/>
  <c r="X8" i="32"/>
  <c r="S8" i="71" s="1"/>
  <c r="Y8" i="32"/>
  <c r="X9" i="32"/>
  <c r="Y9" i="32"/>
  <c r="Z9" i="32" s="1"/>
  <c r="AG12" i="72" s="1"/>
  <c r="X10" i="32"/>
  <c r="Y10" i="63" s="1"/>
  <c r="Y10" i="32"/>
  <c r="X10" i="62" s="1"/>
  <c r="X11" i="32"/>
  <c r="AE14" i="72" s="1"/>
  <c r="Y11" i="32"/>
  <c r="X12" i="32"/>
  <c r="Y12" i="63" s="1"/>
  <c r="Y12" i="32"/>
  <c r="AF15" i="72" s="1"/>
  <c r="X13" i="32"/>
  <c r="Y13" i="32"/>
  <c r="Z13" i="32" s="1"/>
  <c r="AG16" i="72" s="1"/>
  <c r="X14" i="32"/>
  <c r="Z14" i="32" s="1"/>
  <c r="Y14" i="32"/>
  <c r="X15" i="32"/>
  <c r="Y15" i="32"/>
  <c r="Z15" i="32" s="1"/>
  <c r="AG18" i="72" s="1"/>
  <c r="X16" i="32"/>
  <c r="S16" i="71" s="1"/>
  <c r="Y16" i="32"/>
  <c r="X17" i="32"/>
  <c r="AE20" i="72" s="1"/>
  <c r="Y17" i="32"/>
  <c r="X18" i="32"/>
  <c r="W18" i="62" s="1"/>
  <c r="Y18" i="32"/>
  <c r="X19" i="32"/>
  <c r="Y19" i="32"/>
  <c r="AD19" i="61" s="1"/>
  <c r="X20" i="32"/>
  <c r="Y20" i="63" s="1"/>
  <c r="Y20" i="32"/>
  <c r="X21" i="32"/>
  <c r="Y21" i="32"/>
  <c r="Z21" i="32" s="1"/>
  <c r="X22" i="32"/>
  <c r="W22" i="62" s="1"/>
  <c r="Y22" i="32"/>
  <c r="T22" i="71" s="1"/>
  <c r="X23" i="32"/>
  <c r="W23" i="62" s="1"/>
  <c r="Y23" i="32"/>
  <c r="X24" i="32"/>
  <c r="Y24" i="63" s="1"/>
  <c r="Y24" i="32"/>
  <c r="X25" i="32"/>
  <c r="Y25" i="32"/>
  <c r="T25" i="71" s="1"/>
  <c r="X26" i="32"/>
  <c r="W26" i="62" s="1"/>
  <c r="Y26" i="32"/>
  <c r="X27" i="32"/>
  <c r="Y27" i="32"/>
  <c r="Z27" i="32" s="1"/>
  <c r="U27" i="71" s="1"/>
  <c r="X28" i="32"/>
  <c r="Y28" i="63" s="1"/>
  <c r="Y28" i="32"/>
  <c r="AF31" i="72" s="1"/>
  <c r="X29" i="32"/>
  <c r="Z29" i="32" s="1"/>
  <c r="Y29" i="32"/>
  <c r="X30" i="32"/>
  <c r="W30" i="62" s="1"/>
  <c r="Y30" i="32"/>
  <c r="X31" i="32"/>
  <c r="Y31" i="32"/>
  <c r="Z31" i="32" s="1"/>
  <c r="U31" i="71" s="1"/>
  <c r="X32" i="32"/>
  <c r="Y32" i="63" s="1"/>
  <c r="Y32" i="32"/>
  <c r="T32" i="71" s="1"/>
  <c r="X33" i="32"/>
  <c r="Y33" i="32"/>
  <c r="Z33" i="32" s="1"/>
  <c r="X34" i="32"/>
  <c r="W34" i="62" s="1"/>
  <c r="Y34" i="32"/>
  <c r="AF37" i="72" s="1"/>
  <c r="X35" i="32"/>
  <c r="S35" i="71" s="1"/>
  <c r="Y35" i="32"/>
  <c r="X36" i="32"/>
  <c r="Y36" i="63" s="1"/>
  <c r="Y36" i="32"/>
  <c r="Z36" i="63" s="1"/>
  <c r="X37" i="32"/>
  <c r="Y37" i="32"/>
  <c r="Z37" i="32" s="1"/>
  <c r="U37" i="71" s="1"/>
  <c r="X38" i="32"/>
  <c r="W38" i="62" s="1"/>
  <c r="Y38" i="32"/>
  <c r="T38" i="71" s="1"/>
  <c r="X39" i="32"/>
  <c r="Y39" i="32"/>
  <c r="Z39" i="32" s="1"/>
  <c r="AG42" i="72" s="1"/>
  <c r="X40" i="32"/>
  <c r="Y40" i="63" s="1"/>
  <c r="Y40" i="32"/>
  <c r="X40" i="62" s="1"/>
  <c r="X41" i="32"/>
  <c r="Y41" i="63" s="1"/>
  <c r="Y41" i="32"/>
  <c r="X42" i="32"/>
  <c r="W42" i="62" s="1"/>
  <c r="Y42" i="32"/>
  <c r="Z42" i="63" s="1"/>
  <c r="X43" i="32"/>
  <c r="Y43" i="32"/>
  <c r="Z43" i="32" s="1"/>
  <c r="U43" i="71" s="1"/>
  <c r="X44" i="32"/>
  <c r="S44" i="71" s="1"/>
  <c r="Y44" i="32"/>
  <c r="X45" i="32"/>
  <c r="Y45" i="32"/>
  <c r="Z45" i="32" s="1"/>
  <c r="AG48" i="72" s="1"/>
  <c r="X46" i="32"/>
  <c r="Y46" i="63" s="1"/>
  <c r="Y46" i="32"/>
  <c r="Y5" i="32"/>
  <c r="AF8" i="72" s="1"/>
  <c r="X5" i="32"/>
  <c r="Y4" i="32"/>
  <c r="AF7" i="72" s="1"/>
  <c r="X4" i="32"/>
  <c r="Y4" i="63" s="1"/>
  <c r="Y53" i="63"/>
  <c r="Z53" i="63"/>
  <c r="Z52" i="63"/>
  <c r="Y52" i="63"/>
  <c r="AC53" i="61"/>
  <c r="AD53" i="61"/>
  <c r="AD52" i="61"/>
  <c r="AC52" i="61"/>
  <c r="V4" i="63"/>
  <c r="Z52" i="61"/>
  <c r="D51" i="32"/>
  <c r="AA52" i="63" s="1"/>
  <c r="B12" i="88"/>
  <c r="B127" i="87"/>
  <c r="F115" i="87"/>
  <c r="F114" i="87"/>
  <c r="F113" i="87"/>
  <c r="F112" i="87"/>
  <c r="F111" i="87"/>
  <c r="F110" i="87"/>
  <c r="F109" i="87"/>
  <c r="F108" i="87"/>
  <c r="F107" i="87"/>
  <c r="F106" i="87"/>
  <c r="F105" i="87"/>
  <c r="F104" i="87"/>
  <c r="F103" i="87"/>
  <c r="F102" i="87"/>
  <c r="F101" i="87"/>
  <c r="F100" i="87"/>
  <c r="F99" i="87"/>
  <c r="F98" i="87"/>
  <c r="F97" i="87"/>
  <c r="F96" i="87"/>
  <c r="F95" i="87"/>
  <c r="F94" i="87"/>
  <c r="F93" i="87"/>
  <c r="F92" i="87"/>
  <c r="F91" i="87"/>
  <c r="F90" i="87"/>
  <c r="F89" i="87"/>
  <c r="F88" i="87"/>
  <c r="F87" i="87"/>
  <c r="F86" i="87"/>
  <c r="F85" i="87"/>
  <c r="F84" i="87"/>
  <c r="F83" i="87"/>
  <c r="F82" i="87"/>
  <c r="F81" i="87"/>
  <c r="F80" i="87"/>
  <c r="F79" i="87"/>
  <c r="F78" i="87"/>
  <c r="F77" i="87"/>
  <c r="F76" i="87"/>
  <c r="F75" i="87"/>
  <c r="F74" i="87"/>
  <c r="F73" i="87"/>
  <c r="F72" i="87"/>
  <c r="F71" i="87"/>
  <c r="E60" i="87"/>
  <c r="C60" i="87"/>
  <c r="B60" i="87"/>
  <c r="D59" i="87"/>
  <c r="D58" i="87"/>
  <c r="D57" i="87"/>
  <c r="D56" i="87"/>
  <c r="D55" i="87"/>
  <c r="D54" i="87"/>
  <c r="D53" i="87"/>
  <c r="D52" i="87"/>
  <c r="D51" i="87"/>
  <c r="D50" i="87"/>
  <c r="D49" i="87"/>
  <c r="D48" i="87"/>
  <c r="D47" i="87"/>
  <c r="D46" i="87"/>
  <c r="D45" i="87"/>
  <c r="D44" i="87"/>
  <c r="D43" i="87"/>
  <c r="D42" i="87"/>
  <c r="D41" i="87"/>
  <c r="D40" i="87"/>
  <c r="D39" i="87"/>
  <c r="D38" i="87"/>
  <c r="D37" i="87"/>
  <c r="D36" i="87"/>
  <c r="D35" i="87"/>
  <c r="D34" i="87"/>
  <c r="D33" i="87"/>
  <c r="D32" i="87"/>
  <c r="D31" i="87"/>
  <c r="D30" i="87"/>
  <c r="D29" i="87"/>
  <c r="D28" i="87"/>
  <c r="D27" i="87"/>
  <c r="D26" i="87"/>
  <c r="D25" i="87"/>
  <c r="D24" i="87"/>
  <c r="D23" i="87"/>
  <c r="D22" i="87"/>
  <c r="D21" i="87"/>
  <c r="D20" i="87"/>
  <c r="D19" i="87"/>
  <c r="D18" i="87"/>
  <c r="D17" i="87"/>
  <c r="D16" i="87"/>
  <c r="D15" i="87"/>
  <c r="E5" i="87"/>
  <c r="D5" i="87"/>
  <c r="C5" i="87"/>
  <c r="B5" i="87"/>
  <c r="F4" i="87"/>
  <c r="F3" i="87"/>
  <c r="D3" i="82"/>
  <c r="C3" i="82"/>
  <c r="C9" i="80"/>
  <c r="C3" i="80"/>
  <c r="I11" i="79"/>
  <c r="C11" i="79"/>
  <c r="I10" i="79"/>
  <c r="C10" i="79"/>
  <c r="I9" i="79"/>
  <c r="C9" i="79"/>
  <c r="I8" i="79"/>
  <c r="C8" i="79"/>
  <c r="I7" i="79"/>
  <c r="C7" i="79"/>
  <c r="I6" i="79"/>
  <c r="C6" i="79"/>
  <c r="I5" i="79"/>
  <c r="C5" i="79"/>
  <c r="I4" i="79"/>
  <c r="C4" i="79"/>
  <c r="B66" i="78"/>
  <c r="B8" i="78" s="1"/>
  <c r="B7" i="78"/>
  <c r="B5" i="78"/>
  <c r="C29" i="77"/>
  <c r="B29" i="77"/>
  <c r="D28" i="77"/>
  <c r="D27" i="77"/>
  <c r="D26" i="77"/>
  <c r="D25" i="77"/>
  <c r="D24" i="77"/>
  <c r="D23" i="77"/>
  <c r="D22" i="77"/>
  <c r="D21" i="77"/>
  <c r="D20" i="77"/>
  <c r="D19" i="77"/>
  <c r="D18" i="77"/>
  <c r="D17" i="77"/>
  <c r="D16" i="77"/>
  <c r="D15" i="77"/>
  <c r="D14" i="77"/>
  <c r="D13" i="77"/>
  <c r="D12" i="77"/>
  <c r="D11" i="77"/>
  <c r="D10" i="77"/>
  <c r="D9" i="77"/>
  <c r="D8" i="77"/>
  <c r="D7" i="77"/>
  <c r="D6" i="77"/>
  <c r="C67" i="76"/>
  <c r="B67" i="76"/>
  <c r="C53" i="76"/>
  <c r="B53" i="76"/>
  <c r="C39" i="76"/>
  <c r="B39" i="76"/>
  <c r="C25" i="76"/>
  <c r="B25" i="76"/>
  <c r="C11" i="76"/>
  <c r="B11" i="76"/>
  <c r="AA48" i="75"/>
  <c r="Z48" i="75"/>
  <c r="Y48" i="75"/>
  <c r="X48" i="75"/>
  <c r="W48" i="75"/>
  <c r="V48" i="75"/>
  <c r="U48" i="75"/>
  <c r="T48" i="75"/>
  <c r="S48" i="75"/>
  <c r="R48" i="75"/>
  <c r="Q48" i="75"/>
  <c r="P48" i="75"/>
  <c r="O48" i="75"/>
  <c r="N48" i="75"/>
  <c r="M48" i="75"/>
  <c r="L48" i="75"/>
  <c r="K48" i="75"/>
  <c r="J48" i="75"/>
  <c r="I48" i="75"/>
  <c r="H48" i="75"/>
  <c r="G48" i="75"/>
  <c r="F48" i="75"/>
  <c r="E48" i="75"/>
  <c r="D48" i="75"/>
  <c r="C48" i="75"/>
  <c r="B48" i="75"/>
  <c r="AC47" i="75"/>
  <c r="AB47" i="75"/>
  <c r="AC46" i="75"/>
  <c r="AB46" i="75"/>
  <c r="AC45" i="75"/>
  <c r="AB45" i="75"/>
  <c r="AC44" i="75"/>
  <c r="AB44" i="75"/>
  <c r="AC43" i="75"/>
  <c r="AB43" i="75"/>
  <c r="AC42" i="75"/>
  <c r="AB42" i="75"/>
  <c r="AC41" i="75"/>
  <c r="AB41" i="75"/>
  <c r="AC40" i="75"/>
  <c r="AB40" i="75"/>
  <c r="AC39" i="75"/>
  <c r="AB39" i="75"/>
  <c r="AC38" i="75"/>
  <c r="AB38" i="75"/>
  <c r="AC37" i="75"/>
  <c r="AB37" i="75"/>
  <c r="AC36" i="75"/>
  <c r="AB36" i="75"/>
  <c r="AC35" i="75"/>
  <c r="AB35" i="75"/>
  <c r="AC34" i="75"/>
  <c r="AB34" i="75"/>
  <c r="AC33" i="75"/>
  <c r="AB33" i="75"/>
  <c r="AC32" i="75"/>
  <c r="AB32" i="75"/>
  <c r="AC31" i="75"/>
  <c r="AB31" i="75"/>
  <c r="AC30" i="75"/>
  <c r="AB30" i="75"/>
  <c r="AC29" i="75"/>
  <c r="AB29" i="75"/>
  <c r="AC28" i="75"/>
  <c r="AB28" i="75"/>
  <c r="AC27" i="75"/>
  <c r="AB27" i="75"/>
  <c r="AC26" i="75"/>
  <c r="AB26" i="75"/>
  <c r="AC25" i="75"/>
  <c r="AB25" i="75"/>
  <c r="AC24" i="75"/>
  <c r="AB24" i="75"/>
  <c r="AC23" i="75"/>
  <c r="AB23" i="75"/>
  <c r="AC22" i="75"/>
  <c r="AB22" i="75"/>
  <c r="AC21" i="75"/>
  <c r="AB21" i="75"/>
  <c r="AC20" i="75"/>
  <c r="AB20" i="75"/>
  <c r="AC19" i="75"/>
  <c r="AB19" i="75"/>
  <c r="AC18" i="75"/>
  <c r="AB18" i="75"/>
  <c r="AC17" i="75"/>
  <c r="AB17" i="75"/>
  <c r="AC16" i="75"/>
  <c r="AB16" i="75"/>
  <c r="AC15" i="75"/>
  <c r="AB15" i="75"/>
  <c r="AC14" i="75"/>
  <c r="AB14" i="75"/>
  <c r="AC13" i="75"/>
  <c r="AB13" i="75"/>
  <c r="AC12" i="75"/>
  <c r="AB12" i="75"/>
  <c r="AC11" i="75"/>
  <c r="AB11" i="75"/>
  <c r="AC10" i="75"/>
  <c r="AB10" i="75"/>
  <c r="AC9" i="75"/>
  <c r="AD9" i="75" s="1"/>
  <c r="AB9" i="75"/>
  <c r="AC8" i="75"/>
  <c r="AB8" i="75"/>
  <c r="AC7" i="75"/>
  <c r="AB7" i="75"/>
  <c r="AC6" i="75"/>
  <c r="AB6" i="75"/>
  <c r="AC5" i="75"/>
  <c r="AB5" i="75"/>
  <c r="AC4" i="75"/>
  <c r="AB4" i="75"/>
  <c r="E48" i="74"/>
  <c r="D48" i="74"/>
  <c r="C48" i="74"/>
  <c r="B48" i="74"/>
  <c r="G47" i="74"/>
  <c r="F47" i="74"/>
  <c r="G46" i="74"/>
  <c r="F46" i="74"/>
  <c r="G45" i="74"/>
  <c r="F45" i="74"/>
  <c r="G44" i="74"/>
  <c r="F44" i="74"/>
  <c r="G43" i="74"/>
  <c r="F43" i="74"/>
  <c r="G42" i="74"/>
  <c r="F42" i="74"/>
  <c r="G41" i="74"/>
  <c r="F41" i="74"/>
  <c r="H41" i="74" s="1"/>
  <c r="G40" i="74"/>
  <c r="F40" i="74"/>
  <c r="G39" i="74"/>
  <c r="F39" i="74"/>
  <c r="G38" i="74"/>
  <c r="F38" i="74"/>
  <c r="G37" i="74"/>
  <c r="H37" i="74" s="1"/>
  <c r="F37" i="74"/>
  <c r="G36" i="74"/>
  <c r="F36" i="74"/>
  <c r="G35" i="74"/>
  <c r="F35" i="74"/>
  <c r="G34" i="74"/>
  <c r="F34" i="74"/>
  <c r="G33" i="74"/>
  <c r="F33" i="74"/>
  <c r="G32" i="74"/>
  <c r="F32" i="74"/>
  <c r="G31" i="74"/>
  <c r="F31" i="74"/>
  <c r="G30" i="74"/>
  <c r="F30" i="74"/>
  <c r="G29" i="74"/>
  <c r="F29" i="74"/>
  <c r="G28" i="74"/>
  <c r="F28" i="74"/>
  <c r="G27" i="74"/>
  <c r="F27" i="74"/>
  <c r="G26" i="74"/>
  <c r="F26" i="74"/>
  <c r="G25" i="74"/>
  <c r="H25" i="74" s="1"/>
  <c r="F25" i="74"/>
  <c r="G24" i="74"/>
  <c r="F24" i="74"/>
  <c r="G23" i="74"/>
  <c r="F23" i="74"/>
  <c r="G22" i="74"/>
  <c r="F22" i="74"/>
  <c r="G21" i="74"/>
  <c r="F21" i="74"/>
  <c r="G20" i="74"/>
  <c r="F20" i="74"/>
  <c r="G19" i="74"/>
  <c r="F19" i="74"/>
  <c r="G18" i="74"/>
  <c r="F18" i="74"/>
  <c r="G17" i="74"/>
  <c r="F17" i="74"/>
  <c r="G16" i="74"/>
  <c r="F16" i="74"/>
  <c r="G15" i="74"/>
  <c r="F15" i="74"/>
  <c r="G14" i="74"/>
  <c r="F14" i="74"/>
  <c r="G13" i="74"/>
  <c r="F13" i="74"/>
  <c r="G12" i="74"/>
  <c r="F12" i="74"/>
  <c r="G11" i="74"/>
  <c r="F11" i="74"/>
  <c r="G10" i="74"/>
  <c r="F10" i="74"/>
  <c r="G9" i="74"/>
  <c r="F9" i="74"/>
  <c r="G8" i="74"/>
  <c r="F8" i="74"/>
  <c r="G7" i="74"/>
  <c r="F7" i="74"/>
  <c r="G6" i="74"/>
  <c r="F6" i="74"/>
  <c r="G5" i="74"/>
  <c r="F5" i="74"/>
  <c r="G4" i="74"/>
  <c r="F4" i="74"/>
  <c r="K48" i="73"/>
  <c r="J48" i="73"/>
  <c r="I48" i="73"/>
  <c r="H48" i="73"/>
  <c r="G48" i="73"/>
  <c r="F48" i="73"/>
  <c r="E48" i="73"/>
  <c r="D48" i="73"/>
  <c r="C48" i="73"/>
  <c r="B48" i="73"/>
  <c r="M47" i="73"/>
  <c r="L47" i="73"/>
  <c r="M46" i="73"/>
  <c r="L46" i="73"/>
  <c r="M45" i="73"/>
  <c r="L45" i="73"/>
  <c r="M44" i="73"/>
  <c r="L44" i="73"/>
  <c r="M43" i="73"/>
  <c r="L43" i="73"/>
  <c r="M42" i="73"/>
  <c r="L42" i="73"/>
  <c r="M41" i="73"/>
  <c r="L41" i="73"/>
  <c r="M40" i="73"/>
  <c r="L40" i="73"/>
  <c r="M39" i="73"/>
  <c r="L39" i="73"/>
  <c r="M38" i="73"/>
  <c r="L38" i="73"/>
  <c r="M37" i="73"/>
  <c r="L37" i="73"/>
  <c r="M36" i="73"/>
  <c r="L36" i="73"/>
  <c r="M35" i="73"/>
  <c r="L35" i="73"/>
  <c r="M34" i="73"/>
  <c r="L34" i="73"/>
  <c r="M33" i="73"/>
  <c r="L33" i="73"/>
  <c r="M32" i="73"/>
  <c r="L32" i="73"/>
  <c r="M31" i="73"/>
  <c r="L31" i="73"/>
  <c r="M30" i="73"/>
  <c r="L30" i="73"/>
  <c r="M29" i="73"/>
  <c r="L29" i="73"/>
  <c r="M28" i="73"/>
  <c r="L28" i="73"/>
  <c r="M27" i="73"/>
  <c r="L27" i="73"/>
  <c r="M26" i="73"/>
  <c r="L26" i="73"/>
  <c r="M25" i="73"/>
  <c r="L25" i="73"/>
  <c r="M24" i="73"/>
  <c r="L24" i="73"/>
  <c r="M23" i="73"/>
  <c r="L23" i="73"/>
  <c r="M22" i="73"/>
  <c r="L22" i="73"/>
  <c r="M21" i="73"/>
  <c r="L21" i="73"/>
  <c r="M20" i="73"/>
  <c r="L20" i="73"/>
  <c r="M19" i="73"/>
  <c r="L19" i="73"/>
  <c r="M18" i="73"/>
  <c r="L18" i="73"/>
  <c r="M17" i="73"/>
  <c r="L17" i="73"/>
  <c r="M16" i="73"/>
  <c r="L16" i="73"/>
  <c r="M15" i="73"/>
  <c r="L15" i="73"/>
  <c r="M14" i="73"/>
  <c r="N14" i="73" s="1"/>
  <c r="L14" i="73"/>
  <c r="M13" i="73"/>
  <c r="L13" i="73"/>
  <c r="M12" i="73"/>
  <c r="L12" i="73"/>
  <c r="M11" i="73"/>
  <c r="L11" i="73"/>
  <c r="M10" i="73"/>
  <c r="L10" i="73"/>
  <c r="M9" i="73"/>
  <c r="L9" i="73"/>
  <c r="M8" i="73"/>
  <c r="L8" i="73"/>
  <c r="M7" i="73"/>
  <c r="L7" i="73"/>
  <c r="M6" i="73"/>
  <c r="L6" i="73"/>
  <c r="M5" i="73"/>
  <c r="L5" i="73"/>
  <c r="M4" i="73"/>
  <c r="L4" i="73"/>
  <c r="AA51" i="72"/>
  <c r="Z51" i="72"/>
  <c r="Y51" i="72"/>
  <c r="X51" i="72"/>
  <c r="W51" i="72"/>
  <c r="V51" i="72"/>
  <c r="U51" i="72"/>
  <c r="T51" i="72"/>
  <c r="K51" i="72"/>
  <c r="J51" i="72"/>
  <c r="I51" i="72"/>
  <c r="H51" i="72"/>
  <c r="G51" i="72"/>
  <c r="F51" i="72"/>
  <c r="C51" i="72"/>
  <c r="B51" i="72"/>
  <c r="O48" i="71"/>
  <c r="N48" i="71"/>
  <c r="M48" i="71"/>
  <c r="L48" i="71"/>
  <c r="K48" i="71"/>
  <c r="J48" i="71"/>
  <c r="I48" i="71"/>
  <c r="H48" i="71"/>
  <c r="G48" i="71"/>
  <c r="F48" i="71"/>
  <c r="E48" i="71"/>
  <c r="D48" i="71"/>
  <c r="C48" i="71"/>
  <c r="B48" i="71"/>
  <c r="Q47" i="71"/>
  <c r="P47" i="71"/>
  <c r="Q46" i="71"/>
  <c r="R46" i="71" s="1"/>
  <c r="P46" i="71"/>
  <c r="Q45" i="71"/>
  <c r="P45" i="71"/>
  <c r="Q44" i="71"/>
  <c r="P44" i="71"/>
  <c r="Q43" i="71"/>
  <c r="P43" i="71"/>
  <c r="Q42" i="71"/>
  <c r="P42" i="71"/>
  <c r="Q41" i="71"/>
  <c r="P41" i="71"/>
  <c r="R41" i="71" s="1"/>
  <c r="Q40" i="71"/>
  <c r="P40" i="71"/>
  <c r="Q39" i="71"/>
  <c r="P39" i="71"/>
  <c r="R39" i="71" s="1"/>
  <c r="Q38" i="71"/>
  <c r="P38" i="71"/>
  <c r="Q37" i="71"/>
  <c r="P37" i="71"/>
  <c r="Q36" i="71"/>
  <c r="P36" i="71"/>
  <c r="Q35" i="71"/>
  <c r="P35" i="71"/>
  <c r="Q34" i="71"/>
  <c r="P34" i="71"/>
  <c r="Q33" i="71"/>
  <c r="P33" i="71"/>
  <c r="R33" i="71" s="1"/>
  <c r="Q32" i="71"/>
  <c r="P32" i="71"/>
  <c r="Q31" i="71"/>
  <c r="P31" i="71"/>
  <c r="Q30" i="71"/>
  <c r="P30" i="71"/>
  <c r="Q29" i="71"/>
  <c r="P29" i="71"/>
  <c r="Q28" i="71"/>
  <c r="P28" i="71"/>
  <c r="Q27" i="71"/>
  <c r="P27" i="71"/>
  <c r="Q26" i="71"/>
  <c r="P26" i="71"/>
  <c r="Q25" i="71"/>
  <c r="P25" i="71"/>
  <c r="Q24" i="71"/>
  <c r="P24" i="71"/>
  <c r="Q23" i="71"/>
  <c r="P23" i="71"/>
  <c r="Q22" i="71"/>
  <c r="P22" i="71"/>
  <c r="Q21" i="71"/>
  <c r="P21" i="71"/>
  <c r="Q20" i="71"/>
  <c r="P20" i="71"/>
  <c r="Q19" i="71"/>
  <c r="P19" i="71"/>
  <c r="Q18" i="71"/>
  <c r="P18" i="71"/>
  <c r="Q17" i="71"/>
  <c r="P17" i="71"/>
  <c r="R17" i="71" s="1"/>
  <c r="Q16" i="71"/>
  <c r="P16" i="71"/>
  <c r="Q15" i="71"/>
  <c r="P15" i="71"/>
  <c r="R15" i="71" s="1"/>
  <c r="Q14" i="71"/>
  <c r="P14" i="71"/>
  <c r="Q13" i="71"/>
  <c r="R13" i="71" s="1"/>
  <c r="P13" i="71"/>
  <c r="Q12" i="71"/>
  <c r="P12" i="71"/>
  <c r="Q11" i="71"/>
  <c r="P11" i="71"/>
  <c r="Q10" i="71"/>
  <c r="P10" i="71"/>
  <c r="Q9" i="71"/>
  <c r="P9" i="71"/>
  <c r="R9" i="71" s="1"/>
  <c r="Q8" i="71"/>
  <c r="P8" i="71"/>
  <c r="Q7" i="71"/>
  <c r="P7" i="71"/>
  <c r="Q6" i="71"/>
  <c r="P6" i="71"/>
  <c r="Q5" i="71"/>
  <c r="P5" i="71"/>
  <c r="Q4" i="71"/>
  <c r="P4" i="71"/>
  <c r="K48" i="70"/>
  <c r="J48" i="70"/>
  <c r="I48" i="70"/>
  <c r="H48" i="70"/>
  <c r="G48" i="70"/>
  <c r="F48" i="70"/>
  <c r="E48" i="70"/>
  <c r="D48" i="70"/>
  <c r="C48" i="70"/>
  <c r="B48" i="70"/>
  <c r="M47" i="70"/>
  <c r="L47" i="70"/>
  <c r="M46" i="70"/>
  <c r="L46" i="70"/>
  <c r="M45" i="70"/>
  <c r="L45" i="70"/>
  <c r="M44" i="70"/>
  <c r="L44" i="70"/>
  <c r="M43" i="70"/>
  <c r="L43" i="70"/>
  <c r="M42" i="70"/>
  <c r="L42" i="70"/>
  <c r="M41" i="70"/>
  <c r="L41" i="70"/>
  <c r="M40" i="70"/>
  <c r="L40" i="70"/>
  <c r="M39" i="70"/>
  <c r="L39" i="70"/>
  <c r="M38" i="70"/>
  <c r="L38" i="70"/>
  <c r="M37" i="70"/>
  <c r="L37" i="70"/>
  <c r="M36" i="70"/>
  <c r="L36" i="70"/>
  <c r="M35" i="70"/>
  <c r="L35" i="70"/>
  <c r="M34" i="70"/>
  <c r="L34" i="70"/>
  <c r="M33" i="70"/>
  <c r="L33" i="70"/>
  <c r="M32" i="70"/>
  <c r="L32" i="70"/>
  <c r="M31" i="70"/>
  <c r="L31" i="70"/>
  <c r="M30" i="70"/>
  <c r="L30" i="70"/>
  <c r="M29" i="70"/>
  <c r="L29" i="70"/>
  <c r="M28" i="70"/>
  <c r="L28" i="70"/>
  <c r="M27" i="70"/>
  <c r="L27" i="70"/>
  <c r="M26" i="70"/>
  <c r="L26" i="70"/>
  <c r="M25" i="70"/>
  <c r="L25" i="70"/>
  <c r="M24" i="70"/>
  <c r="L24" i="70"/>
  <c r="M23" i="70"/>
  <c r="L23" i="70"/>
  <c r="M22" i="70"/>
  <c r="L22" i="70"/>
  <c r="M21" i="70"/>
  <c r="L21" i="70"/>
  <c r="M20" i="70"/>
  <c r="L20" i="70"/>
  <c r="M19" i="70"/>
  <c r="L19" i="70"/>
  <c r="M18" i="70"/>
  <c r="L18" i="70"/>
  <c r="M17" i="70"/>
  <c r="L17" i="70"/>
  <c r="M16" i="70"/>
  <c r="L16" i="70"/>
  <c r="M15" i="70"/>
  <c r="L15" i="70"/>
  <c r="M14" i="70"/>
  <c r="L14" i="70"/>
  <c r="M13" i="70"/>
  <c r="L13" i="70"/>
  <c r="M12" i="70"/>
  <c r="L12" i="70"/>
  <c r="M11" i="70"/>
  <c r="L11" i="70"/>
  <c r="M10" i="70"/>
  <c r="L10" i="70"/>
  <c r="N10" i="70" s="1"/>
  <c r="M9" i="70"/>
  <c r="L9" i="70"/>
  <c r="M8" i="70"/>
  <c r="L8" i="70"/>
  <c r="M7" i="70"/>
  <c r="L7" i="70"/>
  <c r="M6" i="70"/>
  <c r="L6" i="70"/>
  <c r="M5" i="70"/>
  <c r="L5" i="70"/>
  <c r="M4" i="70"/>
  <c r="L4" i="70"/>
  <c r="N4" i="70" s="1"/>
  <c r="F48" i="69"/>
  <c r="E48" i="69"/>
  <c r="D48" i="69"/>
  <c r="C48" i="69"/>
  <c r="B48" i="69"/>
  <c r="G47" i="69"/>
  <c r="G46" i="69"/>
  <c r="G45" i="69"/>
  <c r="G44" i="69"/>
  <c r="G43" i="69"/>
  <c r="G42" i="69"/>
  <c r="G41" i="69"/>
  <c r="G40" i="69"/>
  <c r="G39" i="69"/>
  <c r="G38" i="69"/>
  <c r="G37" i="69"/>
  <c r="G36" i="69"/>
  <c r="G35" i="69"/>
  <c r="G34" i="69"/>
  <c r="G33" i="69"/>
  <c r="G32" i="69"/>
  <c r="G31" i="69"/>
  <c r="G30" i="69"/>
  <c r="G29" i="69"/>
  <c r="G28" i="69"/>
  <c r="G27" i="69"/>
  <c r="G26" i="69"/>
  <c r="G25" i="69"/>
  <c r="G24" i="69"/>
  <c r="G23" i="69"/>
  <c r="G22" i="69"/>
  <c r="G21" i="69"/>
  <c r="G20" i="69"/>
  <c r="G19" i="69"/>
  <c r="G18" i="69"/>
  <c r="G17" i="69"/>
  <c r="G16" i="69"/>
  <c r="G15" i="69"/>
  <c r="G14" i="69"/>
  <c r="G13" i="69"/>
  <c r="G12" i="69"/>
  <c r="G11" i="69"/>
  <c r="G10" i="69"/>
  <c r="G9" i="69"/>
  <c r="G8" i="69"/>
  <c r="G7" i="69"/>
  <c r="G6" i="69"/>
  <c r="G5" i="69"/>
  <c r="G4" i="69"/>
  <c r="AD4" i="68"/>
  <c r="AC48" i="68"/>
  <c r="AB48" i="68"/>
  <c r="AA48" i="68"/>
  <c r="Z48" i="68"/>
  <c r="Y48" i="68"/>
  <c r="X48" i="68"/>
  <c r="W48" i="68"/>
  <c r="V48" i="68"/>
  <c r="U48" i="68"/>
  <c r="T48" i="68"/>
  <c r="S48" i="68"/>
  <c r="R48" i="68"/>
  <c r="Q48" i="68"/>
  <c r="P48" i="68"/>
  <c r="O48" i="68"/>
  <c r="N48" i="68"/>
  <c r="M48" i="68"/>
  <c r="L48" i="68"/>
  <c r="K48" i="68"/>
  <c r="J48" i="68"/>
  <c r="I48" i="68"/>
  <c r="H48" i="68"/>
  <c r="G48" i="68"/>
  <c r="F48" i="68"/>
  <c r="E48" i="68"/>
  <c r="D48" i="68"/>
  <c r="C48" i="68"/>
  <c r="B48" i="68"/>
  <c r="AE47" i="68"/>
  <c r="AD47" i="68"/>
  <c r="AF47" i="68" s="1"/>
  <c r="AE46" i="68"/>
  <c r="AD46" i="68"/>
  <c r="AE45" i="68"/>
  <c r="AD45" i="68"/>
  <c r="AE44" i="68"/>
  <c r="AD44" i="68"/>
  <c r="AE43" i="68"/>
  <c r="AF43" i="68" s="1"/>
  <c r="AD43" i="68"/>
  <c r="AE42" i="68"/>
  <c r="AD42" i="68"/>
  <c r="AE41" i="68"/>
  <c r="AD41" i="68"/>
  <c r="AE40" i="68"/>
  <c r="AD40" i="68"/>
  <c r="AE39" i="68"/>
  <c r="AD39" i="68"/>
  <c r="AE38" i="68"/>
  <c r="AD38" i="68"/>
  <c r="AE37" i="68"/>
  <c r="AD37" i="68"/>
  <c r="AE36" i="68"/>
  <c r="AD36" i="68"/>
  <c r="AE35" i="68"/>
  <c r="AD35" i="68"/>
  <c r="AF35" i="68" s="1"/>
  <c r="AE34" i="68"/>
  <c r="AD34" i="68"/>
  <c r="AE33" i="68"/>
  <c r="AD33" i="68"/>
  <c r="AE32" i="68"/>
  <c r="AD32" i="68"/>
  <c r="AE31" i="68"/>
  <c r="AD31" i="68"/>
  <c r="AE30" i="68"/>
  <c r="AD30" i="68"/>
  <c r="AE29" i="68"/>
  <c r="AD29" i="68"/>
  <c r="AE28" i="68"/>
  <c r="AD28" i="68"/>
  <c r="AE27" i="68"/>
  <c r="AD27" i="68"/>
  <c r="AE26" i="68"/>
  <c r="AD26" i="68"/>
  <c r="AE25" i="68"/>
  <c r="AD25" i="68"/>
  <c r="AE24" i="68"/>
  <c r="AD24" i="68"/>
  <c r="AE23" i="68"/>
  <c r="AD23" i="68"/>
  <c r="AF23" i="68" s="1"/>
  <c r="AE22" i="68"/>
  <c r="AD22" i="68"/>
  <c r="AE21" i="68"/>
  <c r="AD21" i="68"/>
  <c r="AE20" i="68"/>
  <c r="AD20" i="68"/>
  <c r="AE19" i="68"/>
  <c r="AD19" i="68"/>
  <c r="AE18" i="68"/>
  <c r="AD18" i="68"/>
  <c r="AE17" i="68"/>
  <c r="AD17" i="68"/>
  <c r="AE16" i="68"/>
  <c r="AD16" i="68"/>
  <c r="AE15" i="68"/>
  <c r="AD15" i="68"/>
  <c r="AE14" i="68"/>
  <c r="AD14" i="68"/>
  <c r="AE13" i="68"/>
  <c r="AD13" i="68"/>
  <c r="AE12" i="68"/>
  <c r="AD12" i="68"/>
  <c r="AE11" i="68"/>
  <c r="AD11" i="68"/>
  <c r="AE10" i="68"/>
  <c r="AD10" i="68"/>
  <c r="AE9" i="68"/>
  <c r="AD9" i="68"/>
  <c r="AE8" i="68"/>
  <c r="AD8" i="68"/>
  <c r="AE7" i="68"/>
  <c r="AD7" i="68"/>
  <c r="AE6" i="68"/>
  <c r="AD6" i="68"/>
  <c r="AE5" i="68"/>
  <c r="AD5" i="68"/>
  <c r="AE4" i="68"/>
  <c r="X4" i="67"/>
  <c r="W48" i="67"/>
  <c r="V48" i="67"/>
  <c r="U48" i="67"/>
  <c r="T48" i="67"/>
  <c r="S48" i="67"/>
  <c r="R48" i="67"/>
  <c r="Q48" i="67"/>
  <c r="P48" i="67"/>
  <c r="O48" i="67"/>
  <c r="N48" i="67"/>
  <c r="M48" i="67"/>
  <c r="L48" i="67"/>
  <c r="K48" i="67"/>
  <c r="J48" i="67"/>
  <c r="I48" i="67"/>
  <c r="H48" i="67"/>
  <c r="G48" i="67"/>
  <c r="F48" i="67"/>
  <c r="E48" i="67"/>
  <c r="D48" i="67"/>
  <c r="C48" i="67"/>
  <c r="B48" i="67"/>
  <c r="Y47" i="67"/>
  <c r="X47" i="67"/>
  <c r="Y46" i="67"/>
  <c r="X46" i="67"/>
  <c r="Y45" i="67"/>
  <c r="X45" i="67"/>
  <c r="Y44" i="67"/>
  <c r="X44" i="67"/>
  <c r="Y43" i="67"/>
  <c r="X43" i="67"/>
  <c r="Y42" i="67"/>
  <c r="X42" i="67"/>
  <c r="Y41" i="67"/>
  <c r="X41" i="67"/>
  <c r="Y40" i="67"/>
  <c r="X40" i="67"/>
  <c r="Y39" i="67"/>
  <c r="X39" i="67"/>
  <c r="Y38" i="67"/>
  <c r="X38" i="67"/>
  <c r="Y37" i="67"/>
  <c r="X37" i="67"/>
  <c r="Y36" i="67"/>
  <c r="X36" i="67"/>
  <c r="Z36" i="67" s="1"/>
  <c r="Y35" i="67"/>
  <c r="X35" i="67"/>
  <c r="Y34" i="67"/>
  <c r="X34" i="67"/>
  <c r="Y33" i="67"/>
  <c r="X33" i="67"/>
  <c r="Y32" i="67"/>
  <c r="X32" i="67"/>
  <c r="Y31" i="67"/>
  <c r="X31" i="67"/>
  <c r="Y30" i="67"/>
  <c r="X30" i="67"/>
  <c r="Y29" i="67"/>
  <c r="X29" i="67"/>
  <c r="Y28" i="67"/>
  <c r="X28" i="67"/>
  <c r="Y27" i="67"/>
  <c r="X27" i="67"/>
  <c r="Y26" i="67"/>
  <c r="X26" i="67"/>
  <c r="Y25" i="67"/>
  <c r="X25" i="67"/>
  <c r="Y24" i="67"/>
  <c r="X24" i="67"/>
  <c r="Y23" i="67"/>
  <c r="X23" i="67"/>
  <c r="Y22" i="67"/>
  <c r="X22" i="67"/>
  <c r="Y21" i="67"/>
  <c r="X21" i="67"/>
  <c r="Y20" i="67"/>
  <c r="X20" i="67"/>
  <c r="Y19" i="67"/>
  <c r="X19" i="67"/>
  <c r="Y18" i="67"/>
  <c r="X18" i="67"/>
  <c r="Y17" i="67"/>
  <c r="X17" i="67"/>
  <c r="Y16" i="67"/>
  <c r="X16" i="67"/>
  <c r="Y15" i="67"/>
  <c r="X15" i="67"/>
  <c r="Y14" i="67"/>
  <c r="X14" i="67"/>
  <c r="Y13" i="67"/>
  <c r="X13" i="67"/>
  <c r="Y12" i="67"/>
  <c r="X12" i="67"/>
  <c r="Y11" i="67"/>
  <c r="X11" i="67"/>
  <c r="Y10" i="67"/>
  <c r="X10" i="67"/>
  <c r="Y9" i="67"/>
  <c r="X9" i="67"/>
  <c r="Y8" i="67"/>
  <c r="X8" i="67"/>
  <c r="Y7" i="67"/>
  <c r="X7" i="67"/>
  <c r="Y6" i="67"/>
  <c r="X6" i="67"/>
  <c r="X48" i="67" s="1"/>
  <c r="Y5" i="67"/>
  <c r="X5" i="67"/>
  <c r="Y4" i="67"/>
  <c r="C53" i="66"/>
  <c r="B53" i="66"/>
  <c r="D52" i="66"/>
  <c r="D51" i="66"/>
  <c r="O48" i="66"/>
  <c r="N48" i="66"/>
  <c r="M48" i="66"/>
  <c r="L48" i="66"/>
  <c r="K48" i="66"/>
  <c r="J48" i="66"/>
  <c r="I48" i="66"/>
  <c r="H48" i="66"/>
  <c r="G48" i="66"/>
  <c r="F48" i="66"/>
  <c r="E48" i="66"/>
  <c r="D48" i="66"/>
  <c r="C48" i="66"/>
  <c r="B48" i="66"/>
  <c r="Q47" i="66"/>
  <c r="P47" i="66"/>
  <c r="Q46" i="66"/>
  <c r="P46" i="66"/>
  <c r="Q45" i="66"/>
  <c r="P45" i="66"/>
  <c r="Q44" i="66"/>
  <c r="P44" i="66"/>
  <c r="Q43" i="66"/>
  <c r="P43" i="66"/>
  <c r="Q42" i="66"/>
  <c r="P42" i="66"/>
  <c r="Q41" i="66"/>
  <c r="P41" i="66"/>
  <c r="Q40" i="66"/>
  <c r="P40" i="66"/>
  <c r="Q39" i="66"/>
  <c r="P39" i="66"/>
  <c r="Q38" i="66"/>
  <c r="P38" i="66"/>
  <c r="Q37" i="66"/>
  <c r="P37" i="66"/>
  <c r="Q36" i="66"/>
  <c r="P36" i="66"/>
  <c r="Q35" i="66"/>
  <c r="P35" i="66"/>
  <c r="Q34" i="66"/>
  <c r="P34" i="66"/>
  <c r="Q33" i="66"/>
  <c r="P33" i="66"/>
  <c r="Q32" i="66"/>
  <c r="P32" i="66"/>
  <c r="Q31" i="66"/>
  <c r="P31" i="66"/>
  <c r="Q30" i="66"/>
  <c r="P30" i="66"/>
  <c r="Q29" i="66"/>
  <c r="P29" i="66"/>
  <c r="Q28" i="66"/>
  <c r="P28" i="66"/>
  <c r="Q27" i="66"/>
  <c r="P27" i="66"/>
  <c r="Q26" i="66"/>
  <c r="P26" i="66"/>
  <c r="Q25" i="66"/>
  <c r="P25" i="66"/>
  <c r="Q24" i="66"/>
  <c r="P24" i="66"/>
  <c r="Q23" i="66"/>
  <c r="P23" i="66"/>
  <c r="Q22" i="66"/>
  <c r="P22" i="66"/>
  <c r="Q21" i="66"/>
  <c r="P21" i="66"/>
  <c r="Q20" i="66"/>
  <c r="P20" i="66"/>
  <c r="Q19" i="66"/>
  <c r="P19" i="66"/>
  <c r="R19" i="66" s="1"/>
  <c r="Q18" i="66"/>
  <c r="P18" i="66"/>
  <c r="Q17" i="66"/>
  <c r="P17" i="66"/>
  <c r="Q16" i="66"/>
  <c r="P16" i="66"/>
  <c r="Q15" i="66"/>
  <c r="P15" i="66"/>
  <c r="Q14" i="66"/>
  <c r="P14" i="66"/>
  <c r="Q13" i="66"/>
  <c r="P13" i="66"/>
  <c r="Q12" i="66"/>
  <c r="P12" i="66"/>
  <c r="Q11" i="66"/>
  <c r="P11" i="66"/>
  <c r="Q10" i="66"/>
  <c r="P10" i="66"/>
  <c r="Q9" i="66"/>
  <c r="P9" i="66"/>
  <c r="Q8" i="66"/>
  <c r="P8" i="66"/>
  <c r="Q7" i="66"/>
  <c r="P7" i="66"/>
  <c r="Q6" i="66"/>
  <c r="P6" i="66"/>
  <c r="Q5" i="66"/>
  <c r="P5" i="66"/>
  <c r="Q4" i="66"/>
  <c r="P4" i="66"/>
  <c r="Y54" i="65"/>
  <c r="X54" i="65"/>
  <c r="W54" i="65"/>
  <c r="V54" i="65"/>
  <c r="U54" i="65"/>
  <c r="T54" i="65"/>
  <c r="S54" i="65"/>
  <c r="R54" i="65"/>
  <c r="Q54" i="65"/>
  <c r="P54" i="65"/>
  <c r="O54" i="65"/>
  <c r="N54" i="65"/>
  <c r="M54" i="65"/>
  <c r="L54" i="65"/>
  <c r="K54" i="65"/>
  <c r="J54" i="65"/>
  <c r="I54" i="65"/>
  <c r="H54" i="65"/>
  <c r="G54" i="65"/>
  <c r="F54" i="65"/>
  <c r="E54" i="65"/>
  <c r="D54" i="65"/>
  <c r="C54" i="65"/>
  <c r="B54" i="65"/>
  <c r="AA53" i="65"/>
  <c r="Z53" i="65"/>
  <c r="AA52" i="65"/>
  <c r="AA54" i="65" s="1"/>
  <c r="Z52" i="65"/>
  <c r="Y48" i="65"/>
  <c r="X48" i="65"/>
  <c r="W48" i="65"/>
  <c r="V48" i="65"/>
  <c r="U48" i="65"/>
  <c r="T48" i="65"/>
  <c r="S48" i="65"/>
  <c r="R48" i="65"/>
  <c r="Q48" i="65"/>
  <c r="P48" i="65"/>
  <c r="O48" i="65"/>
  <c r="N48" i="65"/>
  <c r="M48" i="65"/>
  <c r="L48" i="65"/>
  <c r="K48" i="65"/>
  <c r="J48" i="65"/>
  <c r="I48" i="65"/>
  <c r="H48" i="65"/>
  <c r="G48" i="65"/>
  <c r="F48" i="65"/>
  <c r="E48" i="65"/>
  <c r="D48" i="65"/>
  <c r="C48" i="65"/>
  <c r="B48" i="65"/>
  <c r="AA47" i="65"/>
  <c r="Z47" i="65"/>
  <c r="AA46" i="65"/>
  <c r="Z46" i="65"/>
  <c r="AA45" i="65"/>
  <c r="Z45" i="65"/>
  <c r="AA44" i="65"/>
  <c r="Z44" i="65"/>
  <c r="AA43" i="65"/>
  <c r="Z43" i="65"/>
  <c r="AA42" i="65"/>
  <c r="Z42" i="65"/>
  <c r="AA41" i="65"/>
  <c r="Z41" i="65"/>
  <c r="AA40" i="65"/>
  <c r="Z40" i="65"/>
  <c r="AA39" i="65"/>
  <c r="Z39" i="65"/>
  <c r="AA38" i="65"/>
  <c r="Z38" i="65"/>
  <c r="AA37" i="65"/>
  <c r="Z37" i="65"/>
  <c r="AA36" i="65"/>
  <c r="Z36" i="65"/>
  <c r="AA35" i="65"/>
  <c r="Z35" i="65"/>
  <c r="AA34" i="65"/>
  <c r="Z34" i="65"/>
  <c r="AA33" i="65"/>
  <c r="Z33" i="65"/>
  <c r="AA32" i="65"/>
  <c r="Z32" i="65"/>
  <c r="AA31" i="65"/>
  <c r="Z31" i="65"/>
  <c r="AA30" i="65"/>
  <c r="Z30" i="65"/>
  <c r="AA29" i="65"/>
  <c r="Z29" i="65"/>
  <c r="AA28" i="65"/>
  <c r="Z28" i="65"/>
  <c r="AA27" i="65"/>
  <c r="Z27" i="65"/>
  <c r="AA26" i="65"/>
  <c r="Z26" i="65"/>
  <c r="AA25" i="65"/>
  <c r="Z25" i="65"/>
  <c r="AA24" i="65"/>
  <c r="Z24" i="65"/>
  <c r="AA23" i="65"/>
  <c r="Z23" i="65"/>
  <c r="AA22" i="65"/>
  <c r="Z22" i="65"/>
  <c r="AA21" i="65"/>
  <c r="Z21" i="65"/>
  <c r="AA20" i="65"/>
  <c r="Z20" i="65"/>
  <c r="AA19" i="65"/>
  <c r="Z19" i="65"/>
  <c r="AA18" i="65"/>
  <c r="Z18" i="65"/>
  <c r="AA17" i="65"/>
  <c r="Z17" i="65"/>
  <c r="AA16" i="65"/>
  <c r="Z16" i="65"/>
  <c r="AA15" i="65"/>
  <c r="Z15" i="65"/>
  <c r="AA14" i="65"/>
  <c r="Z14" i="65"/>
  <c r="AA13" i="65"/>
  <c r="Z13" i="65"/>
  <c r="AA12" i="65"/>
  <c r="Z12" i="65"/>
  <c r="AA11" i="65"/>
  <c r="Z11" i="65"/>
  <c r="AA10" i="65"/>
  <c r="Z10" i="65"/>
  <c r="AA9" i="65"/>
  <c r="Z9" i="65"/>
  <c r="AA8" i="65"/>
  <c r="Z8" i="65"/>
  <c r="AA7" i="65"/>
  <c r="Z7" i="65"/>
  <c r="AA6" i="65"/>
  <c r="Z6" i="65"/>
  <c r="AA5" i="65"/>
  <c r="Z5" i="65"/>
  <c r="AA4" i="65"/>
  <c r="Z4" i="65"/>
  <c r="I52" i="64"/>
  <c r="I53" i="64"/>
  <c r="G54" i="64"/>
  <c r="F54" i="64"/>
  <c r="E54" i="64"/>
  <c r="D54" i="64"/>
  <c r="C54" i="64"/>
  <c r="B54" i="64"/>
  <c r="H53" i="64"/>
  <c r="H52" i="64"/>
  <c r="G48" i="64"/>
  <c r="F48" i="64"/>
  <c r="E48" i="64"/>
  <c r="D48" i="64"/>
  <c r="C48" i="64"/>
  <c r="B48" i="64"/>
  <c r="I47" i="64"/>
  <c r="H47" i="64"/>
  <c r="I46" i="64"/>
  <c r="H46" i="64"/>
  <c r="I45" i="64"/>
  <c r="H45" i="64"/>
  <c r="I44" i="64"/>
  <c r="H44" i="64"/>
  <c r="I43" i="64"/>
  <c r="H43" i="64"/>
  <c r="I42" i="64"/>
  <c r="H42" i="64"/>
  <c r="I41" i="64"/>
  <c r="H41" i="64"/>
  <c r="I40" i="64"/>
  <c r="H40" i="64"/>
  <c r="I39" i="64"/>
  <c r="H39" i="64"/>
  <c r="I38" i="64"/>
  <c r="H38" i="64"/>
  <c r="I37" i="64"/>
  <c r="H37" i="64"/>
  <c r="I36" i="64"/>
  <c r="H36" i="64"/>
  <c r="I35" i="64"/>
  <c r="H35" i="64"/>
  <c r="I34" i="64"/>
  <c r="H34" i="64"/>
  <c r="I33" i="64"/>
  <c r="H33" i="64"/>
  <c r="I32" i="64"/>
  <c r="H32" i="64"/>
  <c r="I31" i="64"/>
  <c r="H31" i="64"/>
  <c r="I30" i="64"/>
  <c r="H30" i="64"/>
  <c r="I29" i="64"/>
  <c r="H29" i="64"/>
  <c r="I28" i="64"/>
  <c r="H28" i="64"/>
  <c r="I27" i="64"/>
  <c r="H27" i="64"/>
  <c r="I26" i="64"/>
  <c r="H26" i="64"/>
  <c r="I25" i="64"/>
  <c r="H25" i="64"/>
  <c r="I24" i="64"/>
  <c r="H24" i="64"/>
  <c r="I23" i="64"/>
  <c r="H23" i="64"/>
  <c r="I22" i="64"/>
  <c r="H22" i="64"/>
  <c r="I21" i="64"/>
  <c r="H21" i="64"/>
  <c r="I20" i="64"/>
  <c r="H20" i="64"/>
  <c r="I19" i="64"/>
  <c r="H19" i="64"/>
  <c r="I18" i="64"/>
  <c r="H18" i="64"/>
  <c r="I17" i="64"/>
  <c r="H17" i="64"/>
  <c r="I16" i="64"/>
  <c r="H16" i="64"/>
  <c r="I15" i="64"/>
  <c r="H15" i="64"/>
  <c r="I14" i="64"/>
  <c r="H14" i="64"/>
  <c r="I13" i="64"/>
  <c r="H13" i="64"/>
  <c r="I12" i="64"/>
  <c r="H12" i="64"/>
  <c r="I11" i="64"/>
  <c r="H11" i="64"/>
  <c r="I10" i="64"/>
  <c r="H10" i="64"/>
  <c r="I9" i="64"/>
  <c r="H9" i="64"/>
  <c r="I8" i="64"/>
  <c r="H8" i="64"/>
  <c r="I7" i="64"/>
  <c r="H7" i="64"/>
  <c r="I6" i="64"/>
  <c r="H6" i="64"/>
  <c r="I5" i="64"/>
  <c r="H5" i="64"/>
  <c r="J5" i="64" s="1"/>
  <c r="I4" i="64"/>
  <c r="H4" i="64"/>
  <c r="U54" i="63"/>
  <c r="T54" i="63"/>
  <c r="S54" i="63"/>
  <c r="R54" i="63"/>
  <c r="Q54" i="63"/>
  <c r="P54" i="63"/>
  <c r="O54" i="63"/>
  <c r="N54" i="63"/>
  <c r="M54" i="63"/>
  <c r="L54" i="63"/>
  <c r="K54" i="63"/>
  <c r="J54" i="63"/>
  <c r="I54" i="63"/>
  <c r="H54" i="63"/>
  <c r="G54" i="63"/>
  <c r="F54" i="63"/>
  <c r="E54" i="63"/>
  <c r="D54" i="63"/>
  <c r="C54" i="63"/>
  <c r="B54" i="63"/>
  <c r="W53" i="63"/>
  <c r="V53" i="63"/>
  <c r="W52" i="63"/>
  <c r="W54" i="63" s="1"/>
  <c r="V52" i="63"/>
  <c r="U48" i="63"/>
  <c r="T48" i="63"/>
  <c r="S48" i="63"/>
  <c r="R48" i="63"/>
  <c r="Q48" i="63"/>
  <c r="P48" i="63"/>
  <c r="O48" i="63"/>
  <c r="N48" i="63"/>
  <c r="M48" i="63"/>
  <c r="L48" i="63"/>
  <c r="K48" i="63"/>
  <c r="J48" i="63"/>
  <c r="I48" i="63"/>
  <c r="H48" i="63"/>
  <c r="G48" i="63"/>
  <c r="F48" i="63"/>
  <c r="E48" i="63"/>
  <c r="D48" i="63"/>
  <c r="C48" i="63"/>
  <c r="B48" i="63"/>
  <c r="W47" i="63"/>
  <c r="V47" i="63"/>
  <c r="W46" i="63"/>
  <c r="V46" i="63"/>
  <c r="W45" i="63"/>
  <c r="V45" i="63"/>
  <c r="W44" i="63"/>
  <c r="V44" i="63"/>
  <c r="W43" i="63"/>
  <c r="V43" i="63"/>
  <c r="W42" i="63"/>
  <c r="V42" i="63"/>
  <c r="W41" i="63"/>
  <c r="V41" i="63"/>
  <c r="W40" i="63"/>
  <c r="V40" i="63"/>
  <c r="X40" i="63" s="1"/>
  <c r="W39" i="63"/>
  <c r="V39" i="63"/>
  <c r="W38" i="63"/>
  <c r="V38" i="63"/>
  <c r="W37" i="63"/>
  <c r="V37" i="63"/>
  <c r="W36" i="63"/>
  <c r="V36" i="63"/>
  <c r="X36" i="63" s="1"/>
  <c r="W35" i="63"/>
  <c r="V35" i="63"/>
  <c r="W34" i="63"/>
  <c r="V34" i="63"/>
  <c r="W33" i="63"/>
  <c r="V33" i="63"/>
  <c r="W32" i="63"/>
  <c r="V32" i="63"/>
  <c r="W31" i="63"/>
  <c r="V31" i="63"/>
  <c r="W30" i="63"/>
  <c r="V30" i="63"/>
  <c r="W29" i="63"/>
  <c r="V29" i="63"/>
  <c r="W28" i="63"/>
  <c r="V28" i="63"/>
  <c r="W27" i="63"/>
  <c r="V27" i="63"/>
  <c r="W26" i="63"/>
  <c r="V26" i="63"/>
  <c r="W25" i="63"/>
  <c r="V25" i="63"/>
  <c r="W24" i="63"/>
  <c r="V24" i="63"/>
  <c r="W23" i="63"/>
  <c r="V23" i="63"/>
  <c r="W22" i="63"/>
  <c r="V22" i="63"/>
  <c r="W21" i="63"/>
  <c r="V21" i="63"/>
  <c r="W20" i="63"/>
  <c r="V20" i="63"/>
  <c r="W19" i="63"/>
  <c r="V19" i="63"/>
  <c r="W18" i="63"/>
  <c r="V18" i="63"/>
  <c r="W17" i="63"/>
  <c r="V17" i="63"/>
  <c r="W16" i="63"/>
  <c r="V16" i="63"/>
  <c r="W15" i="63"/>
  <c r="V15" i="63"/>
  <c r="W14" i="63"/>
  <c r="V14" i="63"/>
  <c r="W13" i="63"/>
  <c r="V13" i="63"/>
  <c r="W12" i="63"/>
  <c r="V12" i="63"/>
  <c r="W11" i="63"/>
  <c r="X11" i="63" s="1"/>
  <c r="V11" i="63"/>
  <c r="W10" i="63"/>
  <c r="V10" i="63"/>
  <c r="W9" i="63"/>
  <c r="V9" i="63"/>
  <c r="X9" i="63" s="1"/>
  <c r="W8" i="63"/>
  <c r="V8" i="63"/>
  <c r="W7" i="63"/>
  <c r="V7" i="63"/>
  <c r="W6" i="63"/>
  <c r="V6" i="63"/>
  <c r="X6" i="63" s="1"/>
  <c r="W5" i="63"/>
  <c r="V5" i="63"/>
  <c r="W4" i="63"/>
  <c r="S48" i="62"/>
  <c r="R48" i="62"/>
  <c r="Q48" i="62"/>
  <c r="P48" i="62"/>
  <c r="O48" i="62"/>
  <c r="N48" i="62"/>
  <c r="M48" i="62"/>
  <c r="L48" i="62"/>
  <c r="K48" i="62"/>
  <c r="J48" i="62"/>
  <c r="I48" i="62"/>
  <c r="H48" i="62"/>
  <c r="G48" i="62"/>
  <c r="F48" i="62"/>
  <c r="E48" i="62"/>
  <c r="D48" i="62"/>
  <c r="C48" i="62"/>
  <c r="B48" i="62"/>
  <c r="U47" i="62"/>
  <c r="T47" i="62"/>
  <c r="U46" i="62"/>
  <c r="T46" i="62"/>
  <c r="U45" i="62"/>
  <c r="T45" i="62"/>
  <c r="U44" i="62"/>
  <c r="T44" i="62"/>
  <c r="U43" i="62"/>
  <c r="T43" i="62"/>
  <c r="U42" i="62"/>
  <c r="T42" i="62"/>
  <c r="U41" i="62"/>
  <c r="T41" i="62"/>
  <c r="U40" i="62"/>
  <c r="T40" i="62"/>
  <c r="U39" i="62"/>
  <c r="T39" i="62"/>
  <c r="U38" i="62"/>
  <c r="T38" i="62"/>
  <c r="U37" i="62"/>
  <c r="T37" i="62"/>
  <c r="U36" i="62"/>
  <c r="T36" i="62"/>
  <c r="U35" i="62"/>
  <c r="T35" i="62"/>
  <c r="U34" i="62"/>
  <c r="T34" i="62"/>
  <c r="U33" i="62"/>
  <c r="T33" i="62"/>
  <c r="U32" i="62"/>
  <c r="T32" i="62"/>
  <c r="U31" i="62"/>
  <c r="T31" i="62"/>
  <c r="U30" i="62"/>
  <c r="T30" i="62"/>
  <c r="U29" i="62"/>
  <c r="T29" i="62"/>
  <c r="U28" i="62"/>
  <c r="T28" i="62"/>
  <c r="U27" i="62"/>
  <c r="T27" i="62"/>
  <c r="U26" i="62"/>
  <c r="T26" i="62"/>
  <c r="U25" i="62"/>
  <c r="T25" i="62"/>
  <c r="U24" i="62"/>
  <c r="T24" i="62"/>
  <c r="U23" i="62"/>
  <c r="T23" i="62"/>
  <c r="V23" i="62" s="1"/>
  <c r="U22" i="62"/>
  <c r="T22" i="62"/>
  <c r="U21" i="62"/>
  <c r="T21" i="62"/>
  <c r="V21" i="62" s="1"/>
  <c r="U20" i="62"/>
  <c r="T20" i="62"/>
  <c r="U19" i="62"/>
  <c r="T19" i="62"/>
  <c r="U18" i="62"/>
  <c r="T18" i="62"/>
  <c r="U17" i="62"/>
  <c r="T17" i="62"/>
  <c r="U16" i="62"/>
  <c r="T16" i="62"/>
  <c r="U15" i="62"/>
  <c r="T15" i="62"/>
  <c r="U14" i="62"/>
  <c r="T14" i="62"/>
  <c r="U13" i="62"/>
  <c r="T13" i="62"/>
  <c r="U12" i="62"/>
  <c r="T12" i="62"/>
  <c r="U11" i="62"/>
  <c r="T11" i="62"/>
  <c r="U10" i="62"/>
  <c r="T10" i="62"/>
  <c r="U9" i="62"/>
  <c r="T9" i="62"/>
  <c r="U8" i="62"/>
  <c r="T8" i="62"/>
  <c r="U7" i="62"/>
  <c r="T7" i="62"/>
  <c r="U6" i="62"/>
  <c r="T6" i="62"/>
  <c r="U5" i="62"/>
  <c r="T5" i="62"/>
  <c r="U4" i="62"/>
  <c r="T4" i="62"/>
  <c r="Y54" i="61"/>
  <c r="X54" i="61"/>
  <c r="W54" i="61"/>
  <c r="V54" i="61"/>
  <c r="U54" i="61"/>
  <c r="T54" i="61"/>
  <c r="S54" i="61"/>
  <c r="R54" i="61"/>
  <c r="Q54" i="61"/>
  <c r="P54" i="61"/>
  <c r="O54" i="61"/>
  <c r="N54" i="61"/>
  <c r="M54" i="61"/>
  <c r="L54" i="61"/>
  <c r="K54" i="61"/>
  <c r="J54" i="61"/>
  <c r="I54" i="61"/>
  <c r="H54" i="61"/>
  <c r="G54" i="61"/>
  <c r="F54" i="61"/>
  <c r="E54" i="61"/>
  <c r="D54" i="61"/>
  <c r="C54" i="61"/>
  <c r="B54" i="61"/>
  <c r="AB53" i="61"/>
  <c r="AA53" i="61"/>
  <c r="Z53" i="61"/>
  <c r="AB52" i="61"/>
  <c r="AA52" i="61"/>
  <c r="Y48" i="61"/>
  <c r="X48" i="61"/>
  <c r="W48" i="61"/>
  <c r="V48" i="61"/>
  <c r="U48" i="61"/>
  <c r="T48" i="61"/>
  <c r="S48" i="61"/>
  <c r="R48" i="61"/>
  <c r="Q48" i="61"/>
  <c r="P48" i="61"/>
  <c r="O48" i="61"/>
  <c r="N48" i="61"/>
  <c r="M48" i="61"/>
  <c r="L48" i="61"/>
  <c r="K48" i="61"/>
  <c r="J48" i="61"/>
  <c r="I48" i="61"/>
  <c r="H48" i="61"/>
  <c r="G48" i="61"/>
  <c r="F48" i="61"/>
  <c r="E48" i="61"/>
  <c r="D48" i="61"/>
  <c r="C48" i="61"/>
  <c r="B48" i="61"/>
  <c r="AA47" i="61"/>
  <c r="AB47" i="61" s="1"/>
  <c r="AA46" i="61"/>
  <c r="AA45" i="61"/>
  <c r="AA44" i="61"/>
  <c r="AA43" i="61"/>
  <c r="AB43" i="61" s="1"/>
  <c r="AA42" i="61"/>
  <c r="AA41" i="61"/>
  <c r="AA40" i="61"/>
  <c r="AA39" i="61"/>
  <c r="AB39" i="61" s="1"/>
  <c r="AA38" i="61"/>
  <c r="AA37" i="61"/>
  <c r="AA36" i="61"/>
  <c r="AA35" i="61"/>
  <c r="AB35" i="61" s="1"/>
  <c r="AA34" i="61"/>
  <c r="AA33" i="61"/>
  <c r="AA32" i="61"/>
  <c r="AA31" i="61"/>
  <c r="Z31" i="61"/>
  <c r="AA30" i="61"/>
  <c r="Z30" i="61"/>
  <c r="AA29" i="61"/>
  <c r="Z29" i="61"/>
  <c r="AA28" i="61"/>
  <c r="Z28" i="61"/>
  <c r="AA27" i="61"/>
  <c r="Z27" i="61"/>
  <c r="AA26" i="61"/>
  <c r="Z26" i="61"/>
  <c r="AA25" i="61"/>
  <c r="Z25" i="61"/>
  <c r="AA24" i="61"/>
  <c r="Z24" i="61"/>
  <c r="AA23" i="61"/>
  <c r="Z23" i="61"/>
  <c r="AA22" i="61"/>
  <c r="Z22" i="61"/>
  <c r="AA21" i="61"/>
  <c r="Z21" i="61"/>
  <c r="AA20" i="61"/>
  <c r="Z20" i="61"/>
  <c r="AA19" i="61"/>
  <c r="Z19" i="61"/>
  <c r="AA18" i="61"/>
  <c r="Z18" i="61"/>
  <c r="AA17" i="61"/>
  <c r="Z17" i="61"/>
  <c r="AA16" i="61"/>
  <c r="Z16" i="61"/>
  <c r="AA15" i="61"/>
  <c r="Z15" i="61"/>
  <c r="AA14" i="61"/>
  <c r="Z14" i="61"/>
  <c r="AA13" i="61"/>
  <c r="Z13" i="61"/>
  <c r="AA12" i="61"/>
  <c r="Z12" i="61"/>
  <c r="AA11" i="61"/>
  <c r="Z11" i="61"/>
  <c r="AA10" i="61"/>
  <c r="Z10" i="61"/>
  <c r="AA9" i="61"/>
  <c r="Z9" i="61"/>
  <c r="AA8" i="61"/>
  <c r="Z8" i="61"/>
  <c r="AA7" i="61"/>
  <c r="Z7" i="61"/>
  <c r="AA6" i="61"/>
  <c r="Z6" i="61"/>
  <c r="AA5" i="61"/>
  <c r="Z5" i="61"/>
  <c r="AA4" i="61"/>
  <c r="Z4" i="61"/>
  <c r="B53" i="32"/>
  <c r="V55" i="63" s="1"/>
  <c r="C53" i="32"/>
  <c r="W55" i="63" s="1"/>
  <c r="D52" i="32"/>
  <c r="AE53" i="61" s="1"/>
  <c r="Z17" i="32"/>
  <c r="Y17" i="62" s="1"/>
  <c r="W48" i="32"/>
  <c r="V48" i="32"/>
  <c r="U48" i="32"/>
  <c r="T48" i="32"/>
  <c r="S48" i="32"/>
  <c r="R48" i="32"/>
  <c r="Q48" i="32"/>
  <c r="P48" i="32"/>
  <c r="O48" i="32"/>
  <c r="N48" i="32"/>
  <c r="M48" i="32"/>
  <c r="L48" i="32"/>
  <c r="K48" i="32"/>
  <c r="J48" i="32"/>
  <c r="I48" i="32"/>
  <c r="H48" i="32"/>
  <c r="G48" i="32"/>
  <c r="F48" i="32"/>
  <c r="E48" i="32"/>
  <c r="D48" i="32"/>
  <c r="C48" i="32"/>
  <c r="B48" i="32"/>
  <c r="A2" i="2"/>
  <c r="R35" i="66"/>
  <c r="Z28" i="67"/>
  <c r="AF27" i="68"/>
  <c r="AF39" i="68"/>
  <c r="R18" i="71"/>
  <c r="R35" i="71"/>
  <c r="N10" i="73"/>
  <c r="H21" i="74"/>
  <c r="H29" i="74"/>
  <c r="H33" i="74"/>
  <c r="H45" i="74"/>
  <c r="AD5" i="75"/>
  <c r="AD13" i="75"/>
  <c r="AD17" i="75"/>
  <c r="N4" i="73"/>
  <c r="U39" i="71"/>
  <c r="AG34" i="72"/>
  <c r="AE31" i="61"/>
  <c r="AE37" i="61"/>
  <c r="AG24" i="72"/>
  <c r="U21" i="71"/>
  <c r="AA21" i="63"/>
  <c r="Y21" i="62"/>
  <c r="AE21" i="61"/>
  <c r="Y9" i="62"/>
  <c r="AG30" i="72"/>
  <c r="AA27" i="63"/>
  <c r="AE27" i="61"/>
  <c r="U45" i="71"/>
  <c r="Y45" i="62"/>
  <c r="AF50" i="72"/>
  <c r="T47" i="71"/>
  <c r="Z47" i="63"/>
  <c r="X47" i="62"/>
  <c r="AD47" i="61"/>
  <c r="AF48" i="72"/>
  <c r="T45" i="71"/>
  <c r="Z45" i="63"/>
  <c r="X45" i="62"/>
  <c r="AD45" i="61"/>
  <c r="AF18" i="72"/>
  <c r="T15" i="71"/>
  <c r="Z15" i="63"/>
  <c r="X15" i="62"/>
  <c r="AD15" i="61"/>
  <c r="AF14" i="72"/>
  <c r="T11" i="71"/>
  <c r="Z11" i="63"/>
  <c r="X11" i="62"/>
  <c r="AD11" i="61"/>
  <c r="Z7" i="63"/>
  <c r="X7" i="62"/>
  <c r="AD5" i="61"/>
  <c r="AE48" i="72"/>
  <c r="S45" i="71"/>
  <c r="Y45" i="63"/>
  <c r="W45" i="62"/>
  <c r="AC45" i="61"/>
  <c r="AE44" i="72"/>
  <c r="AE42" i="72"/>
  <c r="S39" i="71"/>
  <c r="Y39" i="63"/>
  <c r="W39" i="62"/>
  <c r="AC39" i="61"/>
  <c r="AE39" i="72"/>
  <c r="S36" i="71"/>
  <c r="AC36" i="61"/>
  <c r="AE36" i="72"/>
  <c r="S33" i="71"/>
  <c r="Y33" i="63"/>
  <c r="W33" i="62"/>
  <c r="AC33" i="61"/>
  <c r="AE34" i="72"/>
  <c r="S31" i="71"/>
  <c r="Y31" i="63"/>
  <c r="W31" i="62"/>
  <c r="AC31" i="61"/>
  <c r="S30" i="71"/>
  <c r="Y30" i="63"/>
  <c r="AE31" i="72"/>
  <c r="S28" i="71"/>
  <c r="AC28" i="61"/>
  <c r="AE28" i="72"/>
  <c r="S25" i="71"/>
  <c r="Y25" i="63"/>
  <c r="W25" i="62"/>
  <c r="AC25" i="61"/>
  <c r="S23" i="71"/>
  <c r="S22" i="71"/>
  <c r="Y22" i="63"/>
  <c r="AE19" i="72"/>
  <c r="W16" i="62"/>
  <c r="AC16" i="61"/>
  <c r="AE18" i="72"/>
  <c r="S15" i="71"/>
  <c r="Y15" i="63"/>
  <c r="W15" i="62"/>
  <c r="AC15" i="61"/>
  <c r="AE16" i="72"/>
  <c r="S13" i="71"/>
  <c r="Y13" i="63"/>
  <c r="W13" i="62"/>
  <c r="AC13" i="61"/>
  <c r="AE13" i="72"/>
  <c r="S10" i="71"/>
  <c r="AC10" i="61"/>
  <c r="AE10" i="72"/>
  <c r="S7" i="71"/>
  <c r="Y7" i="63"/>
  <c r="W7" i="62"/>
  <c r="AC7" i="61"/>
  <c r="AE8" i="72"/>
  <c r="S5" i="71"/>
  <c r="Y5" i="63"/>
  <c r="W5" i="62"/>
  <c r="AC5" i="61"/>
  <c r="AA53" i="63"/>
  <c r="AG36" i="72"/>
  <c r="U33" i="71"/>
  <c r="AA33" i="63"/>
  <c r="Y33" i="62"/>
  <c r="AE33" i="61"/>
  <c r="T43" i="71"/>
  <c r="Z43" i="63"/>
  <c r="AF44" i="72"/>
  <c r="T41" i="71"/>
  <c r="Z41" i="63"/>
  <c r="X41" i="62"/>
  <c r="AD41" i="61"/>
  <c r="AF42" i="72"/>
  <c r="T39" i="71"/>
  <c r="Z39" i="63"/>
  <c r="X39" i="62"/>
  <c r="AD39" i="61"/>
  <c r="AD37" i="61"/>
  <c r="AF38" i="72"/>
  <c r="T35" i="71"/>
  <c r="Z35" i="63"/>
  <c r="X35" i="62"/>
  <c r="AD35" i="61"/>
  <c r="AF36" i="72"/>
  <c r="T33" i="71"/>
  <c r="Z33" i="63"/>
  <c r="X33" i="62"/>
  <c r="AD33" i="61"/>
  <c r="T31" i="71"/>
  <c r="Z31" i="63"/>
  <c r="AF32" i="72"/>
  <c r="T29" i="71"/>
  <c r="Z29" i="63"/>
  <c r="X29" i="62"/>
  <c r="AD29" i="61"/>
  <c r="AF30" i="72"/>
  <c r="T27" i="71"/>
  <c r="Z27" i="63"/>
  <c r="X27" i="62"/>
  <c r="AD27" i="61"/>
  <c r="AD25" i="61"/>
  <c r="AF26" i="72"/>
  <c r="T23" i="71"/>
  <c r="Z23" i="63"/>
  <c r="X23" i="62"/>
  <c r="AD23" i="61"/>
  <c r="AF24" i="72"/>
  <c r="T21" i="71"/>
  <c r="Z21" i="63"/>
  <c r="X21" i="62"/>
  <c r="AD21" i="61"/>
  <c r="T19" i="71"/>
  <c r="Z19" i="63"/>
  <c r="AF20" i="72"/>
  <c r="T17" i="71"/>
  <c r="Z17" i="63"/>
  <c r="X17" i="62"/>
  <c r="AD17" i="61"/>
  <c r="AF17" i="72"/>
  <c r="Z13" i="63"/>
  <c r="X13" i="62"/>
  <c r="AF12" i="72"/>
  <c r="T9" i="71"/>
  <c r="Z9" i="63"/>
  <c r="X9" i="62"/>
  <c r="AD9" i="61"/>
  <c r="AF9" i="72"/>
  <c r="Z4" i="63"/>
  <c r="X4" i="62"/>
  <c r="S47" i="71"/>
  <c r="AE49" i="72"/>
  <c r="S46" i="71"/>
  <c r="AC46" i="61"/>
  <c r="AE46" i="72"/>
  <c r="S43" i="71"/>
  <c r="Y43" i="63"/>
  <c r="W43" i="62"/>
  <c r="AC43" i="61"/>
  <c r="S42" i="71"/>
  <c r="Y42" i="63"/>
  <c r="AE43" i="72"/>
  <c r="S40" i="71"/>
  <c r="AC40" i="61"/>
  <c r="AE40" i="72"/>
  <c r="S37" i="71"/>
  <c r="Y37" i="63"/>
  <c r="W37" i="62"/>
  <c r="AC37" i="61"/>
  <c r="S34" i="71"/>
  <c r="Y34" i="63"/>
  <c r="S29" i="71"/>
  <c r="AE30" i="72"/>
  <c r="S27" i="71"/>
  <c r="Y27" i="63"/>
  <c r="W27" i="62"/>
  <c r="AC27" i="61"/>
  <c r="AE27" i="72"/>
  <c r="S24" i="71"/>
  <c r="AC24" i="61"/>
  <c r="AE24" i="72"/>
  <c r="S21" i="71"/>
  <c r="Y21" i="63"/>
  <c r="W21" i="62"/>
  <c r="AC21" i="61"/>
  <c r="AE22" i="72"/>
  <c r="S19" i="71"/>
  <c r="Y19" i="63"/>
  <c r="W19" i="62"/>
  <c r="AC19" i="61"/>
  <c r="S18" i="71"/>
  <c r="Y18" i="63"/>
  <c r="AC17" i="61"/>
  <c r="U15" i="71"/>
  <c r="Y15" i="62"/>
  <c r="AE15" i="72"/>
  <c r="S12" i="71"/>
  <c r="AC12" i="61"/>
  <c r="AC11" i="61"/>
  <c r="AE12" i="72"/>
  <c r="S9" i="71"/>
  <c r="Y9" i="63"/>
  <c r="W9" i="62"/>
  <c r="AC9" i="61"/>
  <c r="AE9" i="72"/>
  <c r="S6" i="71"/>
  <c r="AC6" i="61"/>
  <c r="X23" i="63"/>
  <c r="X37" i="63"/>
  <c r="R21" i="71"/>
  <c r="R45" i="71"/>
  <c r="X5" i="63"/>
  <c r="X13" i="63"/>
  <c r="AB24" i="61"/>
  <c r="AB51" i="72"/>
  <c r="AB12" i="61"/>
  <c r="Q48" i="71" l="1"/>
  <c r="P48" i="71"/>
  <c r="R11" i="71"/>
  <c r="AD48" i="68"/>
  <c r="AE52" i="61"/>
  <c r="AE23" i="72"/>
  <c r="U29" i="71"/>
  <c r="Y29" i="62"/>
  <c r="W17" i="62"/>
  <c r="X5" i="62"/>
  <c r="Y29" i="63"/>
  <c r="AE38" i="72"/>
  <c r="AE47" i="72"/>
  <c r="Y47" i="63"/>
  <c r="AD13" i="61"/>
  <c r="X19" i="62"/>
  <c r="AF28" i="72"/>
  <c r="X31" i="62"/>
  <c r="AF40" i="72"/>
  <c r="X43" i="62"/>
  <c r="AE11" i="72"/>
  <c r="S20" i="71"/>
  <c r="Y23" i="63"/>
  <c r="S41" i="71"/>
  <c r="AD7" i="61"/>
  <c r="AG46" i="72"/>
  <c r="Z19" i="32"/>
  <c r="AA19" i="63" s="1"/>
  <c r="V19" i="62"/>
  <c r="Z44" i="67"/>
  <c r="AF31" i="68"/>
  <c r="R7" i="71"/>
  <c r="R19" i="71"/>
  <c r="R25" i="71"/>
  <c r="R37" i="71"/>
  <c r="R43" i="71"/>
  <c r="Z5" i="32"/>
  <c r="Z23" i="32"/>
  <c r="Z47" i="32"/>
  <c r="AC35" i="61"/>
  <c r="AE26" i="72"/>
  <c r="Y11" i="63"/>
  <c r="Y14" i="63"/>
  <c r="Y17" i="63"/>
  <c r="Y26" i="63"/>
  <c r="AC32" i="61"/>
  <c r="W35" i="62"/>
  <c r="T13" i="71"/>
  <c r="AF22" i="72"/>
  <c r="X25" i="62"/>
  <c r="AF34" i="72"/>
  <c r="X37" i="62"/>
  <c r="AF46" i="72"/>
  <c r="S38" i="71"/>
  <c r="AC41" i="61"/>
  <c r="Z5" i="63"/>
  <c r="T7" i="71"/>
  <c r="AA37" i="63"/>
  <c r="Z25" i="32"/>
  <c r="AE25" i="61" s="1"/>
  <c r="Z44" i="32"/>
  <c r="AG47" i="72" s="1"/>
  <c r="Z7" i="32"/>
  <c r="N45" i="70"/>
  <c r="W11" i="62"/>
  <c r="AE32" i="72"/>
  <c r="AE50" i="72"/>
  <c r="Y38" i="63"/>
  <c r="Z11" i="32"/>
  <c r="AA11" i="63" s="1"/>
  <c r="S11" i="71"/>
  <c r="S14" i="71"/>
  <c r="S17" i="71"/>
  <c r="S26" i="71"/>
  <c r="AC29" i="61"/>
  <c r="S32" i="71"/>
  <c r="Y35" i="63"/>
  <c r="AC44" i="61"/>
  <c r="AC47" i="61"/>
  <c r="AF16" i="72"/>
  <c r="Z25" i="63"/>
  <c r="Z37" i="63"/>
  <c r="AC8" i="61"/>
  <c r="AC23" i="61"/>
  <c r="W41" i="62"/>
  <c r="T5" i="71"/>
  <c r="AG40" i="72"/>
  <c r="Z41" i="32"/>
  <c r="I48" i="64"/>
  <c r="W29" i="62"/>
  <c r="AE35" i="72"/>
  <c r="W44" i="62"/>
  <c r="AD31" i="61"/>
  <c r="T37" i="71"/>
  <c r="AD43" i="61"/>
  <c r="W8" i="62"/>
  <c r="AC20" i="61"/>
  <c r="AE43" i="61"/>
  <c r="R4" i="71"/>
  <c r="R5" i="71"/>
  <c r="N29" i="73"/>
  <c r="AD47" i="75"/>
  <c r="AA17" i="63"/>
  <c r="AB9" i="65"/>
  <c r="AB53" i="65"/>
  <c r="R23" i="66"/>
  <c r="R27" i="66"/>
  <c r="R31" i="66"/>
  <c r="R39" i="66"/>
  <c r="R43" i="66"/>
  <c r="R47" i="66"/>
  <c r="U17" i="71"/>
  <c r="W6" i="62"/>
  <c r="W12" i="62"/>
  <c r="AE17" i="72"/>
  <c r="AC18" i="61"/>
  <c r="AE29" i="72"/>
  <c r="W40" i="62"/>
  <c r="AE45" i="72"/>
  <c r="W46" i="62"/>
  <c r="U41" i="71"/>
  <c r="W10" i="62"/>
  <c r="AC22" i="61"/>
  <c r="AE33" i="72"/>
  <c r="W36" i="62"/>
  <c r="AE41" i="72"/>
  <c r="AE17" i="61"/>
  <c r="AB44" i="61"/>
  <c r="Z32" i="67"/>
  <c r="Z40" i="67"/>
  <c r="AF19" i="68"/>
  <c r="AC14" i="61"/>
  <c r="AE21" i="72"/>
  <c r="W24" i="62"/>
  <c r="AC26" i="61"/>
  <c r="W32" i="62"/>
  <c r="AC34" i="61"/>
  <c r="AE37" i="72"/>
  <c r="AC42" i="61"/>
  <c r="Y44" i="63"/>
  <c r="T4" i="71"/>
  <c r="Y8" i="63"/>
  <c r="Y16" i="63"/>
  <c r="W20" i="62"/>
  <c r="AE25" i="72"/>
  <c r="W28" i="62"/>
  <c r="AC30" i="61"/>
  <c r="AC38" i="61"/>
  <c r="AG20" i="72"/>
  <c r="AB36" i="61"/>
  <c r="AB40" i="61"/>
  <c r="Y13" i="62"/>
  <c r="Z55" i="61"/>
  <c r="W14" i="62"/>
  <c r="AD4" i="61"/>
  <c r="AG32" i="72"/>
  <c r="AB33" i="61"/>
  <c r="Z35" i="32"/>
  <c r="Z48" i="61"/>
  <c r="AB9" i="61"/>
  <c r="AB13" i="61"/>
  <c r="AB17" i="61"/>
  <c r="AB19" i="61"/>
  <c r="AB27" i="61"/>
  <c r="AB38" i="61"/>
  <c r="AB42" i="61"/>
  <c r="V16" i="62"/>
  <c r="V26" i="62"/>
  <c r="V48" i="63"/>
  <c r="X18" i="63"/>
  <c r="X20" i="63"/>
  <c r="X26" i="63"/>
  <c r="X28" i="63"/>
  <c r="X34" i="63"/>
  <c r="X42" i="63"/>
  <c r="X44" i="63"/>
  <c r="J4" i="64"/>
  <c r="J44" i="64"/>
  <c r="AB4" i="65"/>
  <c r="AB20" i="65"/>
  <c r="AB28" i="65"/>
  <c r="AB32" i="65"/>
  <c r="AB36" i="65"/>
  <c r="AB40" i="65"/>
  <c r="AB44" i="65"/>
  <c r="R8" i="66"/>
  <c r="R12" i="66"/>
  <c r="R16" i="66"/>
  <c r="D53" i="66"/>
  <c r="Z5" i="67"/>
  <c r="Z9" i="67"/>
  <c r="Z13" i="67"/>
  <c r="Z17" i="67"/>
  <c r="AF8" i="68"/>
  <c r="AF12" i="68"/>
  <c r="AF16" i="68"/>
  <c r="N21" i="70"/>
  <c r="N25" i="70"/>
  <c r="N29" i="70"/>
  <c r="N33" i="70"/>
  <c r="N37" i="70"/>
  <c r="N41" i="70"/>
  <c r="R6" i="71"/>
  <c r="R8" i="71"/>
  <c r="R10" i="71"/>
  <c r="R12" i="71"/>
  <c r="R14" i="71"/>
  <c r="R20" i="71"/>
  <c r="R22" i="71"/>
  <c r="R24" i="71"/>
  <c r="R26" i="71"/>
  <c r="R28" i="71"/>
  <c r="R30" i="71"/>
  <c r="R32" i="71"/>
  <c r="R34" i="71"/>
  <c r="R36" i="71"/>
  <c r="R38" i="71"/>
  <c r="R40" i="71"/>
  <c r="R44" i="71"/>
  <c r="N9" i="73"/>
  <c r="N21" i="73"/>
  <c r="N25" i="73"/>
  <c r="N33" i="73"/>
  <c r="N37" i="73"/>
  <c r="N41" i="73"/>
  <c r="N45" i="73"/>
  <c r="H6" i="74"/>
  <c r="H10" i="74"/>
  <c r="H14" i="74"/>
  <c r="AB48" i="75"/>
  <c r="AD20" i="75"/>
  <c r="AD24" i="75"/>
  <c r="AD28" i="75"/>
  <c r="AD32" i="75"/>
  <c r="AD36" i="75"/>
  <c r="AD40" i="75"/>
  <c r="AD44" i="75"/>
  <c r="D29" i="77"/>
  <c r="Z26" i="32"/>
  <c r="AG29" i="72"/>
  <c r="AE26" i="61"/>
  <c r="X52" i="63"/>
  <c r="V54" i="63"/>
  <c r="X54" i="63" s="1"/>
  <c r="F48" i="74"/>
  <c r="H4" i="74"/>
  <c r="S4" i="71"/>
  <c r="X48" i="32"/>
  <c r="V49" i="63" s="1"/>
  <c r="W4" i="62"/>
  <c r="Z46" i="63"/>
  <c r="Z46" i="32"/>
  <c r="Y46" i="62" s="1"/>
  <c r="AF49" i="72"/>
  <c r="AD46" i="61"/>
  <c r="Z40" i="32"/>
  <c r="AE40" i="61" s="1"/>
  <c r="Z40" i="63"/>
  <c r="AF43" i="72"/>
  <c r="AD40" i="61"/>
  <c r="X36" i="62"/>
  <c r="Z36" i="32"/>
  <c r="Y36" i="62" s="1"/>
  <c r="T36" i="71"/>
  <c r="AF35" i="72"/>
  <c r="AD32" i="61"/>
  <c r="Z32" i="32"/>
  <c r="Y32" i="62" s="1"/>
  <c r="Z32" i="63"/>
  <c r="T28" i="71"/>
  <c r="Z28" i="32"/>
  <c r="AA28" i="63" s="1"/>
  <c r="X28" i="62"/>
  <c r="Z24" i="32"/>
  <c r="Z24" i="63"/>
  <c r="AF27" i="72"/>
  <c r="AD24" i="61"/>
  <c r="Z20" i="32"/>
  <c r="U20" i="71" s="1"/>
  <c r="X20" i="62"/>
  <c r="T20" i="71"/>
  <c r="Z16" i="32"/>
  <c r="AA16" i="63" s="1"/>
  <c r="AF19" i="72"/>
  <c r="AD16" i="61"/>
  <c r="Z16" i="63"/>
  <c r="Z12" i="32"/>
  <c r="T12" i="71"/>
  <c r="X12" i="62"/>
  <c r="Z10" i="32"/>
  <c r="AE10" i="61" s="1"/>
  <c r="AF13" i="72"/>
  <c r="AD10" i="61"/>
  <c r="Z10" i="63"/>
  <c r="Z8" i="32"/>
  <c r="AE8" i="61" s="1"/>
  <c r="Z8" i="63"/>
  <c r="AF11" i="72"/>
  <c r="AD8" i="61"/>
  <c r="Z6" i="32"/>
  <c r="AE6" i="61" s="1"/>
  <c r="T6" i="71"/>
  <c r="Y48" i="32"/>
  <c r="W49" i="63" s="1"/>
  <c r="X6" i="62"/>
  <c r="AE7" i="72"/>
  <c r="X8" i="62"/>
  <c r="T10" i="71"/>
  <c r="X16" i="62"/>
  <c r="AD20" i="61"/>
  <c r="AF39" i="72"/>
  <c r="T40" i="71"/>
  <c r="X46" i="62"/>
  <c r="Z26" i="63"/>
  <c r="U14" i="71"/>
  <c r="Y14" i="62"/>
  <c r="AF47" i="72"/>
  <c r="AD44" i="61"/>
  <c r="T44" i="71"/>
  <c r="Z44" i="63"/>
  <c r="Z38" i="63"/>
  <c r="X38" i="62"/>
  <c r="AF41" i="72"/>
  <c r="AD38" i="61"/>
  <c r="Z34" i="32"/>
  <c r="AE34" i="61" s="1"/>
  <c r="T34" i="71"/>
  <c r="Z34" i="63"/>
  <c r="X34" i="62"/>
  <c r="Z30" i="32"/>
  <c r="AF33" i="72"/>
  <c r="AD30" i="61"/>
  <c r="T30" i="71"/>
  <c r="Z30" i="63"/>
  <c r="X26" i="62"/>
  <c r="AD26" i="61"/>
  <c r="AF29" i="72"/>
  <c r="T26" i="71"/>
  <c r="Z22" i="63"/>
  <c r="X22" i="62"/>
  <c r="Z22" i="32"/>
  <c r="AF25" i="72"/>
  <c r="AD22" i="61"/>
  <c r="Z18" i="32"/>
  <c r="AE18" i="61" s="1"/>
  <c r="T18" i="71"/>
  <c r="Z18" i="63"/>
  <c r="X18" i="62"/>
  <c r="X14" i="62"/>
  <c r="T14" i="71"/>
  <c r="AD6" i="61"/>
  <c r="T8" i="71"/>
  <c r="AD12" i="61"/>
  <c r="AD14" i="61"/>
  <c r="T16" i="71"/>
  <c r="Z20" i="63"/>
  <c r="X24" i="62"/>
  <c r="AD28" i="61"/>
  <c r="T46" i="71"/>
  <c r="AD18" i="61"/>
  <c r="X30" i="62"/>
  <c r="Z38" i="32"/>
  <c r="AG28" i="72"/>
  <c r="Y25" i="62"/>
  <c r="AB34" i="61"/>
  <c r="AA48" i="61"/>
  <c r="R4" i="66"/>
  <c r="P48" i="66"/>
  <c r="Z42" i="32"/>
  <c r="AA42" i="63" s="1"/>
  <c r="X42" i="62"/>
  <c r="AF45" i="72"/>
  <c r="AD42" i="61"/>
  <c r="T42" i="71"/>
  <c r="Z4" i="32"/>
  <c r="AA4" i="63" s="1"/>
  <c r="AC4" i="61"/>
  <c r="Z6" i="63"/>
  <c r="Z12" i="63"/>
  <c r="Z14" i="63"/>
  <c r="AF23" i="72"/>
  <c r="T24" i="71"/>
  <c r="Z28" i="63"/>
  <c r="X32" i="62"/>
  <c r="AD36" i="61"/>
  <c r="AA55" i="61"/>
  <c r="AF21" i="72"/>
  <c r="AD34" i="61"/>
  <c r="X44" i="62"/>
  <c r="Y48" i="67"/>
  <c r="Z20" i="67"/>
  <c r="Z24" i="67"/>
  <c r="Y7" i="62"/>
  <c r="AB37" i="61"/>
  <c r="AB41" i="61"/>
  <c r="AB45" i="61"/>
  <c r="Z54" i="65"/>
  <c r="AB52" i="65"/>
  <c r="AE48" i="68"/>
  <c r="AF4" i="68"/>
  <c r="AE13" i="61"/>
  <c r="Y26" i="62"/>
  <c r="AE7" i="61"/>
  <c r="AA7" i="63"/>
  <c r="AA38" i="63"/>
  <c r="U25" i="71"/>
  <c r="AA14" i="63"/>
  <c r="AG22" i="72"/>
  <c r="W48" i="63"/>
  <c r="X4" i="63"/>
  <c r="N27" i="70"/>
  <c r="L48" i="70"/>
  <c r="D53" i="32"/>
  <c r="X55" i="63" s="1"/>
  <c r="AB21" i="61"/>
  <c r="AB29" i="61"/>
  <c r="AB32" i="61"/>
  <c r="Z54" i="61"/>
  <c r="X29" i="63"/>
  <c r="X41" i="63"/>
  <c r="X45" i="63"/>
  <c r="X47" i="63"/>
  <c r="X53" i="63"/>
  <c r="Z14" i="67"/>
  <c r="Z23" i="67"/>
  <c r="Z29" i="67"/>
  <c r="Z31" i="67"/>
  <c r="Z34" i="67"/>
  <c r="Z39" i="67"/>
  <c r="AF22" i="68"/>
  <c r="AF33" i="68"/>
  <c r="AF38" i="68"/>
  <c r="AF41" i="68"/>
  <c r="AF42" i="68"/>
  <c r="AF44" i="68"/>
  <c r="AF46" i="68"/>
  <c r="N5" i="70"/>
  <c r="N16" i="70"/>
  <c r="N20" i="70"/>
  <c r="N23" i="70"/>
  <c r="N24" i="70"/>
  <c r="N26" i="70"/>
  <c r="L48" i="73"/>
  <c r="N6" i="73"/>
  <c r="N7" i="73"/>
  <c r="N8" i="73"/>
  <c r="AE5" i="61"/>
  <c r="AA5" i="63"/>
  <c r="AE23" i="61"/>
  <c r="AA23" i="63"/>
  <c r="AA31" i="63"/>
  <c r="Y39" i="62"/>
  <c r="V14" i="62"/>
  <c r="V29" i="62"/>
  <c r="V31" i="62"/>
  <c r="V33" i="62"/>
  <c r="V37" i="62"/>
  <c r="V39" i="62"/>
  <c r="V42" i="62"/>
  <c r="V46" i="62"/>
  <c r="J20" i="64"/>
  <c r="J28" i="64"/>
  <c r="J32" i="64"/>
  <c r="J34" i="64"/>
  <c r="J35" i="64"/>
  <c r="J36" i="64"/>
  <c r="J52" i="64"/>
  <c r="AB8" i="65"/>
  <c r="AB18" i="65"/>
  <c r="AB23" i="65"/>
  <c r="AB24" i="65"/>
  <c r="AB26" i="65"/>
  <c r="AB29" i="65"/>
  <c r="AB39" i="65"/>
  <c r="R9" i="66"/>
  <c r="R18" i="66"/>
  <c r="R24" i="66"/>
  <c r="R26" i="66"/>
  <c r="R29" i="66"/>
  <c r="R34" i="66"/>
  <c r="R40" i="66"/>
  <c r="R45" i="66"/>
  <c r="Z4" i="67"/>
  <c r="M48" i="70"/>
  <c r="N30" i="73"/>
  <c r="N40" i="73"/>
  <c r="N46" i="73"/>
  <c r="H9" i="74"/>
  <c r="H15" i="74"/>
  <c r="H17" i="74"/>
  <c r="H18" i="74"/>
  <c r="H19" i="74"/>
  <c r="H24" i="74"/>
  <c r="H30" i="74"/>
  <c r="H35" i="74"/>
  <c r="H38" i="74"/>
  <c r="H39" i="74"/>
  <c r="H40" i="74"/>
  <c r="H46" i="74"/>
  <c r="AD4" i="75"/>
  <c r="AD6" i="75"/>
  <c r="AD16" i="75"/>
  <c r="AD26" i="75"/>
  <c r="AD37" i="75"/>
  <c r="AD42" i="75"/>
  <c r="AD45" i="75"/>
  <c r="AD46" i="75"/>
  <c r="B10" i="78"/>
  <c r="AB4" i="61"/>
  <c r="V6" i="62"/>
  <c r="V10" i="62"/>
  <c r="V12" i="62"/>
  <c r="V13" i="62"/>
  <c r="V15" i="62"/>
  <c r="V17" i="62"/>
  <c r="V18" i="62"/>
  <c r="AB27" i="65"/>
  <c r="AF7" i="68"/>
  <c r="AF13" i="68"/>
  <c r="AF15" i="68"/>
  <c r="AF17" i="68"/>
  <c r="AF20" i="68"/>
  <c r="AF21" i="68"/>
  <c r="N6" i="70"/>
  <c r="N38" i="70"/>
  <c r="N43" i="70"/>
  <c r="N46" i="70"/>
  <c r="N47" i="70"/>
  <c r="R16" i="71"/>
  <c r="R27" i="71"/>
  <c r="R29" i="71"/>
  <c r="R31" i="71"/>
  <c r="N19" i="73"/>
  <c r="N24" i="73"/>
  <c r="N27" i="73"/>
  <c r="N28" i="73"/>
  <c r="AD21" i="75"/>
  <c r="AD23" i="75"/>
  <c r="AD25" i="75"/>
  <c r="J13" i="64"/>
  <c r="J17" i="64"/>
  <c r="J18" i="64"/>
  <c r="J19" i="64"/>
  <c r="AB5" i="65"/>
  <c r="AB6" i="65"/>
  <c r="AB7" i="65"/>
  <c r="AB13" i="65"/>
  <c r="AB45" i="65"/>
  <c r="AB47" i="65"/>
  <c r="R6" i="66"/>
  <c r="R7" i="66"/>
  <c r="Z8" i="67"/>
  <c r="Z11" i="67"/>
  <c r="Z12" i="67"/>
  <c r="Y4" i="62"/>
  <c r="AB11" i="61"/>
  <c r="AB18" i="61"/>
  <c r="AB20" i="61"/>
  <c r="V4" i="62"/>
  <c r="V5" i="62"/>
  <c r="V32" i="62"/>
  <c r="R28" i="66"/>
  <c r="Z18" i="67"/>
  <c r="Z21" i="67"/>
  <c r="Z22" i="67"/>
  <c r="Z42" i="67"/>
  <c r="Z43" i="67"/>
  <c r="Z45" i="67"/>
  <c r="Z47" i="67"/>
  <c r="AF5" i="68"/>
  <c r="AF6" i="68"/>
  <c r="AF28" i="68"/>
  <c r="AF30" i="68"/>
  <c r="AF32" i="68"/>
  <c r="R47" i="71"/>
  <c r="N15" i="73"/>
  <c r="N17" i="73"/>
  <c r="N18" i="73"/>
  <c r="N35" i="73"/>
  <c r="N38" i="73"/>
  <c r="N39" i="73"/>
  <c r="AD11" i="75"/>
  <c r="AD14" i="75"/>
  <c r="AD15" i="75"/>
  <c r="AD31" i="75"/>
  <c r="AD34" i="75"/>
  <c r="AD35" i="75"/>
  <c r="F5" i="87"/>
  <c r="V20" i="62"/>
  <c r="V22" i="62"/>
  <c r="V24" i="62"/>
  <c r="V41" i="62"/>
  <c r="X16" i="63"/>
  <c r="X25" i="63"/>
  <c r="X27" i="63"/>
  <c r="X30" i="63"/>
  <c r="J9" i="64"/>
  <c r="J11" i="64"/>
  <c r="J12" i="64"/>
  <c r="J24" i="64"/>
  <c r="J26" i="64"/>
  <c r="J27" i="64"/>
  <c r="J40" i="64"/>
  <c r="J42" i="64"/>
  <c r="J45" i="64"/>
  <c r="J47" i="64"/>
  <c r="H54" i="64"/>
  <c r="J53" i="64"/>
  <c r="AB14" i="65"/>
  <c r="AB16" i="65"/>
  <c r="AB34" i="65"/>
  <c r="AB37" i="65"/>
  <c r="AB38" i="65"/>
  <c r="R14" i="66"/>
  <c r="R17" i="66"/>
  <c r="R37" i="66"/>
  <c r="R38" i="66"/>
  <c r="Z33" i="67"/>
  <c r="N11" i="70"/>
  <c r="N13" i="70"/>
  <c r="N14" i="70"/>
  <c r="N15" i="70"/>
  <c r="N32" i="70"/>
  <c r="N35" i="70"/>
  <c r="N36" i="70"/>
  <c r="H7" i="74"/>
  <c r="H8" i="74"/>
  <c r="H27" i="74"/>
  <c r="H28" i="74"/>
  <c r="AB46" i="61"/>
  <c r="G48" i="69"/>
  <c r="AD8" i="75"/>
  <c r="AD10" i="75"/>
  <c r="AD18" i="75"/>
  <c r="AD19" i="75"/>
  <c r="AD29" i="75"/>
  <c r="AD30" i="75"/>
  <c r="AD39" i="75"/>
  <c r="AD41" i="75"/>
  <c r="G48" i="74"/>
  <c r="H12" i="74"/>
  <c r="H13" i="74"/>
  <c r="H22" i="74"/>
  <c r="H23" i="74"/>
  <c r="H32" i="74"/>
  <c r="H34" i="74"/>
  <c r="H43" i="74"/>
  <c r="H44" i="74"/>
  <c r="M48" i="73"/>
  <c r="N12" i="73"/>
  <c r="N13" i="73"/>
  <c r="N22" i="73"/>
  <c r="N23" i="73"/>
  <c r="N32" i="73"/>
  <c r="N34" i="73"/>
  <c r="N43" i="73"/>
  <c r="N44" i="73"/>
  <c r="N8" i="70"/>
  <c r="N9" i="70"/>
  <c r="N18" i="70"/>
  <c r="N19" i="70"/>
  <c r="N30" i="70"/>
  <c r="N31" i="70"/>
  <c r="N40" i="70"/>
  <c r="N42" i="70"/>
  <c r="AF10" i="68"/>
  <c r="AF11" i="68"/>
  <c r="AF25" i="68"/>
  <c r="AF26" i="68"/>
  <c r="AF36" i="68"/>
  <c r="AF37" i="68"/>
  <c r="Z6" i="67"/>
  <c r="Z7" i="67"/>
  <c r="Z16" i="67"/>
  <c r="Z26" i="67"/>
  <c r="Z27" i="67"/>
  <c r="Z37" i="67"/>
  <c r="Z38" i="67"/>
  <c r="Q48" i="66"/>
  <c r="R11" i="66"/>
  <c r="R13" i="66"/>
  <c r="R21" i="66"/>
  <c r="R22" i="66"/>
  <c r="R32" i="66"/>
  <c r="R33" i="66"/>
  <c r="R42" i="66"/>
  <c r="R44" i="66"/>
  <c r="AB11" i="65"/>
  <c r="AB12" i="65"/>
  <c r="AB21" i="65"/>
  <c r="AB22" i="65"/>
  <c r="AB31" i="65"/>
  <c r="AB33" i="65"/>
  <c r="AB42" i="65"/>
  <c r="AB43" i="65"/>
  <c r="J7" i="64"/>
  <c r="J8" i="64"/>
  <c r="J15" i="64"/>
  <c r="J16" i="64"/>
  <c r="J22" i="64"/>
  <c r="J23" i="64"/>
  <c r="J30" i="64"/>
  <c r="J31" i="64"/>
  <c r="J38" i="64"/>
  <c r="J39" i="64"/>
  <c r="J43" i="64"/>
  <c r="X10" i="63"/>
  <c r="X14" i="63"/>
  <c r="X15" i="63"/>
  <c r="X32" i="63"/>
  <c r="X33" i="63"/>
  <c r="X35" i="63"/>
  <c r="X38" i="63"/>
  <c r="X39" i="63"/>
  <c r="V8" i="62"/>
  <c r="V9" i="62"/>
  <c r="V27" i="62"/>
  <c r="V28" i="62"/>
  <c r="V35" i="62"/>
  <c r="V36" i="62"/>
  <c r="V44" i="62"/>
  <c r="V45" i="62"/>
  <c r="AB6" i="61"/>
  <c r="AB7" i="61"/>
  <c r="AB8" i="61"/>
  <c r="AB10" i="61"/>
  <c r="AB14" i="61"/>
  <c r="AB26" i="61"/>
  <c r="AB28" i="61"/>
  <c r="AA54" i="61"/>
  <c r="AE45" i="61"/>
  <c r="AA45" i="63"/>
  <c r="AE29" i="61"/>
  <c r="AA29" i="63"/>
  <c r="U34" i="71"/>
  <c r="AA43" i="63"/>
  <c r="U9" i="71"/>
  <c r="Y37" i="62"/>
  <c r="AE39" i="61"/>
  <c r="AA39" i="63"/>
  <c r="AB5" i="61"/>
  <c r="AB15" i="61"/>
  <c r="AB16" i="61"/>
  <c r="AB22" i="61"/>
  <c r="AB23" i="61"/>
  <c r="AB25" i="61"/>
  <c r="AB30" i="61"/>
  <c r="AB31" i="61"/>
  <c r="X43" i="63"/>
  <c r="U48" i="62"/>
  <c r="V7" i="62"/>
  <c r="V11" i="62"/>
  <c r="V25" i="62"/>
  <c r="V30" i="62"/>
  <c r="V34" i="62"/>
  <c r="V38" i="62"/>
  <c r="V40" i="62"/>
  <c r="V43" i="62"/>
  <c r="V47" i="62"/>
  <c r="X7" i="63"/>
  <c r="X8" i="63"/>
  <c r="X12" i="63"/>
  <c r="X17" i="63"/>
  <c r="X19" i="63"/>
  <c r="X21" i="63"/>
  <c r="X22" i="63"/>
  <c r="X24" i="63"/>
  <c r="X31" i="63"/>
  <c r="X46" i="63"/>
  <c r="J6" i="64"/>
  <c r="J10" i="64"/>
  <c r="J14" i="64"/>
  <c r="J21" i="64"/>
  <c r="J25" i="64"/>
  <c r="J29" i="64"/>
  <c r="J33" i="64"/>
  <c r="J37" i="64"/>
  <c r="J41" i="64"/>
  <c r="J46" i="64"/>
  <c r="I54" i="64"/>
  <c r="J54" i="64" s="1"/>
  <c r="Z48" i="65"/>
  <c r="AA48" i="65"/>
  <c r="AB10" i="65"/>
  <c r="AB15" i="65"/>
  <c r="AB17" i="65"/>
  <c r="AB19" i="65"/>
  <c r="AB25" i="65"/>
  <c r="AB30" i="65"/>
  <c r="AB35" i="65"/>
  <c r="AB41" i="65"/>
  <c r="AB46" i="65"/>
  <c r="R5" i="66"/>
  <c r="R10" i="66"/>
  <c r="R15" i="66"/>
  <c r="R20" i="66"/>
  <c r="R25" i="66"/>
  <c r="R30" i="66"/>
  <c r="R36" i="66"/>
  <c r="R41" i="66"/>
  <c r="R46" i="66"/>
  <c r="Z10" i="67"/>
  <c r="Z15" i="67"/>
  <c r="Z19" i="67"/>
  <c r="Z25" i="67"/>
  <c r="Z30" i="67"/>
  <c r="Z35" i="67"/>
  <c r="Z41" i="67"/>
  <c r="Z46" i="67"/>
  <c r="AF9" i="68"/>
  <c r="AF14" i="68"/>
  <c r="AF18" i="68"/>
  <c r="AF24" i="68"/>
  <c r="AF29" i="68"/>
  <c r="AF34" i="68"/>
  <c r="AF40" i="68"/>
  <c r="AF45" i="68"/>
  <c r="D60" i="87"/>
  <c r="AB54" i="65"/>
  <c r="N7" i="70"/>
  <c r="N12" i="70"/>
  <c r="N17" i="70"/>
  <c r="N22" i="70"/>
  <c r="N28" i="70"/>
  <c r="N34" i="70"/>
  <c r="N39" i="70"/>
  <c r="N44" i="70"/>
  <c r="R23" i="71"/>
  <c r="R42" i="71"/>
  <c r="N5" i="73"/>
  <c r="N11" i="73"/>
  <c r="N16" i="73"/>
  <c r="N20" i="73"/>
  <c r="N26" i="73"/>
  <c r="N31" i="73"/>
  <c r="N36" i="73"/>
  <c r="N42" i="73"/>
  <c r="N47" i="73"/>
  <c r="H5" i="74"/>
  <c r="H11" i="74"/>
  <c r="H16" i="74"/>
  <c r="H20" i="74"/>
  <c r="H26" i="74"/>
  <c r="H31" i="74"/>
  <c r="H36" i="74"/>
  <c r="H42" i="74"/>
  <c r="H47" i="74"/>
  <c r="AD7" i="75"/>
  <c r="AC48" i="75"/>
  <c r="AD12" i="75"/>
  <c r="AD22" i="75"/>
  <c r="AD27" i="75"/>
  <c r="AD33" i="75"/>
  <c r="AD38" i="75"/>
  <c r="AD43" i="75"/>
  <c r="U4" i="71"/>
  <c r="AG7" i="72"/>
  <c r="AA26" i="63"/>
  <c r="U13" i="71"/>
  <c r="AA13" i="63"/>
  <c r="AE4" i="61"/>
  <c r="Q49" i="71"/>
  <c r="AE15" i="61"/>
  <c r="AA15" i="63"/>
  <c r="Y22" i="62"/>
  <c r="Y38" i="62"/>
  <c r="AE41" i="61"/>
  <c r="AA41" i="63"/>
  <c r="AA25" i="63"/>
  <c r="AE14" i="61"/>
  <c r="AG17" i="72"/>
  <c r="Y27" i="62"/>
  <c r="Y43" i="62"/>
  <c r="AE9" i="61"/>
  <c r="AA9" i="63"/>
  <c r="U26" i="71"/>
  <c r="Y31" i="62"/>
  <c r="H48" i="64"/>
  <c r="T48" i="62"/>
  <c r="AC51" i="72"/>
  <c r="AD51" i="72" s="1"/>
  <c r="R48" i="71" l="1"/>
  <c r="AF48" i="68"/>
  <c r="R48" i="66"/>
  <c r="J48" i="64"/>
  <c r="X48" i="63"/>
  <c r="AB48" i="61"/>
  <c r="AB55" i="61"/>
  <c r="AA8" i="63"/>
  <c r="AE19" i="61"/>
  <c r="AA10" i="63"/>
  <c r="T49" i="62"/>
  <c r="Z49" i="61"/>
  <c r="AB54" i="61"/>
  <c r="H48" i="74"/>
  <c r="Y44" i="62"/>
  <c r="AG44" i="72"/>
  <c r="Y41" i="62"/>
  <c r="AG14" i="72"/>
  <c r="AE11" i="61"/>
  <c r="U11" i="71"/>
  <c r="Y11" i="62"/>
  <c r="AG10" i="72"/>
  <c r="U7" i="71"/>
  <c r="AG8" i="72"/>
  <c r="Y5" i="62"/>
  <c r="U5" i="71"/>
  <c r="Y6" i="62"/>
  <c r="AB52" i="72"/>
  <c r="U44" i="71"/>
  <c r="AG31" i="72"/>
  <c r="AE44" i="61"/>
  <c r="Z48" i="32"/>
  <c r="AD52" i="72" s="1"/>
  <c r="AG9" i="72"/>
  <c r="N48" i="73"/>
  <c r="N48" i="70"/>
  <c r="U19" i="71"/>
  <c r="Y19" i="62"/>
  <c r="AA44" i="63"/>
  <c r="AG50" i="72"/>
  <c r="U47" i="71"/>
  <c r="Y47" i="62"/>
  <c r="AA47" i="63"/>
  <c r="AE47" i="61"/>
  <c r="AA40" i="63"/>
  <c r="B30" i="77"/>
  <c r="P49" i="71"/>
  <c r="AG26" i="72"/>
  <c r="Y23" i="62"/>
  <c r="U23" i="71"/>
  <c r="AA34" i="63"/>
  <c r="Y16" i="62"/>
  <c r="AA18" i="63"/>
  <c r="AA32" i="63"/>
  <c r="Y42" i="62"/>
  <c r="U35" i="71"/>
  <c r="AA35" i="63"/>
  <c r="AE35" i="61"/>
  <c r="Y35" i="62"/>
  <c r="AG38" i="72"/>
  <c r="AG45" i="72"/>
  <c r="U42" i="71"/>
  <c r="AE42" i="61"/>
  <c r="AG21" i="72"/>
  <c r="U18" i="71"/>
  <c r="Y18" i="62"/>
  <c r="Y12" i="62"/>
  <c r="AG15" i="72"/>
  <c r="AE12" i="61"/>
  <c r="U12" i="71"/>
  <c r="AA12" i="63"/>
  <c r="U16" i="71"/>
  <c r="AE16" i="61"/>
  <c r="AG19" i="72"/>
  <c r="AG35" i="72"/>
  <c r="U32" i="71"/>
  <c r="AE32" i="61"/>
  <c r="AG39" i="72"/>
  <c r="AA36" i="63"/>
  <c r="U36" i="71"/>
  <c r="AE36" i="61"/>
  <c r="U46" i="71"/>
  <c r="AE46" i="61"/>
  <c r="AA46" i="63"/>
  <c r="AG49" i="72"/>
  <c r="U6" i="71"/>
  <c r="AA6" i="63"/>
  <c r="AG11" i="72"/>
  <c r="U8" i="71"/>
  <c r="Y8" i="62"/>
  <c r="AG13" i="72"/>
  <c r="U10" i="71"/>
  <c r="Y10" i="62"/>
  <c r="U28" i="71"/>
  <c r="AE28" i="61"/>
  <c r="Y28" i="62"/>
  <c r="AG43" i="72"/>
  <c r="U40" i="71"/>
  <c r="Y40" i="62"/>
  <c r="Y30" i="62"/>
  <c r="U30" i="71"/>
  <c r="AE30" i="61"/>
  <c r="AA30" i="63"/>
  <c r="AG33" i="72"/>
  <c r="AG37" i="72"/>
  <c r="Y34" i="62"/>
  <c r="U38" i="71"/>
  <c r="AE38" i="61"/>
  <c r="AG41" i="72"/>
  <c r="U22" i="71"/>
  <c r="AE22" i="61"/>
  <c r="AG25" i="72"/>
  <c r="AA22" i="63"/>
  <c r="U49" i="62"/>
  <c r="C30" i="77"/>
  <c r="AA49" i="61"/>
  <c r="AC52" i="72"/>
  <c r="AG23" i="72"/>
  <c r="AA20" i="63"/>
  <c r="Y20" i="62"/>
  <c r="AE20" i="61"/>
  <c r="AA24" i="63"/>
  <c r="Y24" i="62"/>
  <c r="AG27" i="72"/>
  <c r="AE24" i="61"/>
  <c r="U24" i="71"/>
  <c r="AB48" i="65"/>
  <c r="Z48" i="67"/>
  <c r="V48" i="62"/>
  <c r="AD48" i="75"/>
  <c r="AB49" i="61" l="1"/>
  <c r="V49" i="62"/>
  <c r="D30" i="77"/>
  <c r="R49" i="71"/>
  <c r="X49" i="6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B48" authorId="0" shapeId="0" xr:uid="{00000000-0006-0000-04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B54" authorId="0" shapeId="0" xr:uid="{00000000-0006-0000-04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  <author>pcouceiro</author>
  </authors>
  <commentList>
    <comment ref="B60" authorId="0" shapeId="0" xr:uid="{00000000-0006-0000-1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C60" authorId="0" shapeId="0" xr:uid="{00000000-0006-0000-1E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D60" authorId="0" shapeId="0" xr:uid="{00000000-0006-0000-1E00-000003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Quadro27</t>
        </r>
      </text>
    </comment>
    <comment ref="B71" authorId="1" shapeId="0" xr:uid="{5D432F52-35A6-4ED6-AAA5-ED352615449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1" authorId="1" shapeId="0" xr:uid="{2A051DEB-217F-4C5D-8B35-E94520B78CC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2" authorId="1" shapeId="0" xr:uid="{20AB4938-0AD1-4B6B-9291-AFACC59BBEC3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2" authorId="1" shapeId="0" xr:uid="{A32B412D-D6FE-4D4D-92F7-17C5EB90B0A3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3" authorId="1" shapeId="0" xr:uid="{C9682A10-B364-47C9-847F-A116308DF3F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3" authorId="1" shapeId="0" xr:uid="{3FA8E8F5-ABE6-47AB-82DB-9A6EE0A6294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4" authorId="1" shapeId="0" xr:uid="{12DE2C6F-2260-4EB9-95B6-39A12367D267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4" authorId="1" shapeId="0" xr:uid="{F283AADE-BC8C-4DF3-AD08-676E1C72B0DA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5" authorId="1" shapeId="0" xr:uid="{3E1B1E1B-FCD4-4EE8-BBB5-4887BCDD08C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5" authorId="1" shapeId="0" xr:uid="{C3CED103-0301-4FA6-B0BC-5B68CC89558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6" authorId="1" shapeId="0" xr:uid="{DF458D57-32F6-4E78-BACB-B2A79AD71317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6" authorId="1" shapeId="0" xr:uid="{FDFF2B1F-AC94-4D6D-8FEC-6C3A1AB77724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7" authorId="1" shapeId="0" xr:uid="{741DB5C9-BE7C-4E9E-8619-4ED5063327D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7" authorId="1" shapeId="0" xr:uid="{263363C1-DADA-49BB-B533-85AEAF4BA27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8" authorId="1" shapeId="0" xr:uid="{8210947B-2CE7-4487-9814-56F4F769EA8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8" authorId="1" shapeId="0" xr:uid="{26361FA1-B197-49A4-B5D2-3778921BF89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79" authorId="1" shapeId="0" xr:uid="{231D9DC6-78A6-4419-B2D4-A769CD9C720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79" authorId="1" shapeId="0" xr:uid="{0EDB5E53-016F-4E06-AE55-49022BDAF7B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0" authorId="1" shapeId="0" xr:uid="{B4B9C1F7-F67E-444D-ACC9-490F2BD59F4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0" authorId="1" shapeId="0" xr:uid="{FD8169B1-0320-43FD-9465-AC2F1E480AB6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1" authorId="1" shapeId="0" xr:uid="{67E6D995-729A-4DE4-BD0D-E74827AC5E1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1" authorId="1" shapeId="0" xr:uid="{F99A7FE6-60DA-45C8-B9F3-7D5FD5BDDEBB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2" authorId="1" shapeId="0" xr:uid="{4248228A-0425-41F2-8FD2-E8E3172DD4D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2" authorId="1" shapeId="0" xr:uid="{D3B52826-F66E-4E41-B8B9-D8311DC9BED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3" authorId="1" shapeId="0" xr:uid="{C3730B78-50D2-4C9B-AFC2-A530764A050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3" authorId="1" shapeId="0" xr:uid="{2B5991D8-41C8-4276-B4DB-DD8B1083A41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4" authorId="1" shapeId="0" xr:uid="{7FB9547E-A8AD-4CF5-9D72-1EB9170024F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4" authorId="1" shapeId="0" xr:uid="{C700F04F-15CB-456F-8B96-91861017A8D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5" authorId="1" shapeId="0" xr:uid="{F0B2FBD3-CA25-4BDD-AC58-28ABB93AB3B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5" authorId="1" shapeId="0" xr:uid="{C80916DE-18DD-4299-8845-2C8D70601A71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6" authorId="1" shapeId="0" xr:uid="{6074E2B0-EC58-44D9-B966-05CF1494CE3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6" authorId="1" shapeId="0" xr:uid="{3AD8DC46-BDAB-4FA7-90EC-0BE368143C6A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7" authorId="1" shapeId="0" xr:uid="{FCA7896E-8E50-4132-89A0-6B40F62246B1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7" authorId="1" shapeId="0" xr:uid="{F863CF21-C410-487F-B1E0-D0A6EDE88BC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8" authorId="1" shapeId="0" xr:uid="{D8EA9BC6-6CCD-481F-934D-4CF5DEB1E8C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8" authorId="1" shapeId="0" xr:uid="{9A56A98D-5413-4D52-8BC2-EE9C146DCBA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89" authorId="1" shapeId="0" xr:uid="{05CB06D1-2496-4C86-AB85-55DF40565157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89" authorId="1" shapeId="0" xr:uid="{55185D8E-E01F-453A-9CE1-F245ECD5930A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0" authorId="1" shapeId="0" xr:uid="{EDC36241-14A2-42D6-AE4F-56033C5DFFE4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0" authorId="1" shapeId="0" xr:uid="{7444704D-DB9D-4FEE-A68F-B5E026E4108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1" authorId="1" shapeId="0" xr:uid="{6C63155C-24A2-4CC3-AB19-4ECBF075D564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1" authorId="1" shapeId="0" xr:uid="{8655F542-0AEC-4B89-B5D5-B2EC017B98B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2" authorId="1" shapeId="0" xr:uid="{F0F7FBDC-FC25-47BF-98E7-C69B995553C4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2" authorId="1" shapeId="0" xr:uid="{7DF94416-7146-4FBE-8052-3F5E83AB0A23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3" authorId="1" shapeId="0" xr:uid="{2D2A1539-9168-48F5-81F8-C48098A7C5C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3" authorId="1" shapeId="0" xr:uid="{7DC55E1F-0017-4925-856C-74FE05585E6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4" authorId="1" shapeId="0" xr:uid="{E23D9B0D-7AEB-47BA-8758-EBA0B8C70DA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4" authorId="1" shapeId="0" xr:uid="{93A9EC8E-1774-40FB-9E8F-DDAA162CF4B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5" authorId="1" shapeId="0" xr:uid="{7A5CE7A3-1931-4E4C-8D1B-CD9AAC4B68F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5" authorId="1" shapeId="0" xr:uid="{26B4BE44-738D-4833-A26A-0FA7DD4227AB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6" authorId="1" shapeId="0" xr:uid="{C0FB2470-72EA-4792-83D6-AC48607D329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6" authorId="1" shapeId="0" xr:uid="{75319E05-C563-4DCD-A811-F99C548EC594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7" authorId="1" shapeId="0" xr:uid="{8A2A293F-6709-42E0-8D2A-7AF446C2187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7" authorId="1" shapeId="0" xr:uid="{D66B2355-7F3E-4F0C-8D72-6E82A5A9800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8" authorId="1" shapeId="0" xr:uid="{090FE1DA-EC69-4284-BBF6-03D67FFE377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8" authorId="1" shapeId="0" xr:uid="{4ECABEAD-6C9B-461D-A1C9-553E1D2B3CB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99" authorId="1" shapeId="0" xr:uid="{2D6D2691-B0EE-488B-AC4D-5423DE5DDA4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99" authorId="1" shapeId="0" xr:uid="{35E4D698-0303-4C21-BF63-8A5672A5670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0" authorId="1" shapeId="0" xr:uid="{AAFCE3B5-88F1-4DA4-A72E-34613DC5F07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0" authorId="1" shapeId="0" xr:uid="{7D02493C-498B-4AC7-B65E-D5CEBB39245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1" authorId="1" shapeId="0" xr:uid="{07AE494B-C85C-4D14-B4DD-F9260759C3AA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1" authorId="1" shapeId="0" xr:uid="{68E021EE-035C-4E6D-8CC8-A7B1A674565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2" authorId="1" shapeId="0" xr:uid="{9B18D3E3-BB10-4E09-B889-4D7772660623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2" authorId="1" shapeId="0" xr:uid="{A5D8C3E7-81C1-437E-850B-3C709E07530B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3" authorId="1" shapeId="0" xr:uid="{5878FE8D-EE49-403E-A367-590ECF71EC76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3" authorId="1" shapeId="0" xr:uid="{E2969441-5E97-4FE9-BE7F-FE134845D1E1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4" authorId="1" shapeId="0" xr:uid="{4D2F5FD5-162F-4DFB-9BDC-28D8029DEDF3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4" authorId="1" shapeId="0" xr:uid="{BDC12E65-B168-4CA5-9588-9367462A093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5" authorId="1" shapeId="0" xr:uid="{DAA3F2B9-D73B-440C-9BF2-68CFD605724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5" authorId="1" shapeId="0" xr:uid="{3901EF3B-96F0-4669-A4DC-2E6CA5B4CE96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6" authorId="1" shapeId="0" xr:uid="{8EFA905B-A11F-43F8-A202-C9B0D044C0E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6" authorId="1" shapeId="0" xr:uid="{78DC1E67-F692-4F43-A3A0-B0AD771654F8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7" authorId="1" shapeId="0" xr:uid="{B02500D0-4094-4CB5-98D5-7E48B9A3EFBB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7" authorId="1" shapeId="0" xr:uid="{F20A203E-9FD5-4C04-9464-DC525770716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8" authorId="1" shapeId="0" xr:uid="{9AEC0872-8845-4A5E-AA24-E2D9C03365F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8" authorId="1" shapeId="0" xr:uid="{038EFE82-92BC-4658-8469-6024FE68EA6A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09" authorId="1" shapeId="0" xr:uid="{747686BB-FE24-4403-934D-89F948321966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09" authorId="1" shapeId="0" xr:uid="{96D6243D-83B6-4C20-BF54-6B65B07AD197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0" authorId="1" shapeId="0" xr:uid="{B11C3F30-A58B-4A74-8DB4-AF39F3C13BD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0" authorId="1" shapeId="0" xr:uid="{9340EF9A-FCA9-4D5D-8002-341917019A92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1" authorId="1" shapeId="0" xr:uid="{E5CF4A2B-F74D-4FA2-AD3D-6A5375954CBF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1" authorId="1" shapeId="0" xr:uid="{61E02409-255B-4B32-B538-B27320EC95F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2" authorId="1" shapeId="0" xr:uid="{BEF6DB64-EA6D-4BDA-812D-8FE8B8DACCC5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2" authorId="1" shapeId="0" xr:uid="{B08F004E-FA4D-417E-9303-2BE7F60A99E1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3" authorId="1" shapeId="0" xr:uid="{37980C06-C2B1-490F-8778-10FB214DE3EE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3" authorId="1" shapeId="0" xr:uid="{8205591F-ACB8-4268-8CEB-B4D4C0AE2F3D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4" authorId="1" shapeId="0" xr:uid="{6A5525FB-072F-473A-8B9B-3626A33A19F9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4" authorId="1" shapeId="0" xr:uid="{7D0E4EAD-D2B0-4D1D-B477-BF15E222C141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B115" authorId="1" shapeId="0" xr:uid="{33270B98-5AD8-47A0-BEE0-8491E9DA284B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  <comment ref="D115" authorId="1" shapeId="0" xr:uid="{AD11E042-6D6A-48D0-962B-884315B720CC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i/>
            <sz val="9"/>
            <color indexed="81"/>
            <rFont val="Tahoma"/>
            <family val="2"/>
          </rPr>
          <t>Exemplo: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 xml:space="preserve">     0:30 (0 horas e 30 minutos)
     1:00 (1 hora e 0 minutos)
     2:15 (2 horas e 15 minutos)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V48" authorId="0" shapeId="0" xr:uid="{00000000-0006-0000-05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X48" authorId="0" shapeId="0" xr:uid="{00000000-0006-0000-06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54" authorId="0" shapeId="0" xr:uid="{00000000-0006-0000-0600-000002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b/>
            <sz val="8"/>
            <color indexed="81"/>
            <rFont val="Tahoma"/>
            <family val="2"/>
          </rPr>
          <t xml:space="preserve">
</t>
        </r>
        <r>
          <rPr>
            <sz val="8"/>
            <color indexed="81"/>
            <rFont val="Tahoma"/>
            <family val="2"/>
          </rPr>
          <t xml:space="preserve">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R48" authorId="0" shapeId="0" xr:uid="{00000000-0006-0000-0E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mferro</author>
  </authors>
  <commentList>
    <comment ref="AD51" authorId="0" shapeId="0" xr:uid="{00000000-0006-0000-0F00-00000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0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0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0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0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" authorId="0" shapeId="0" xr:uid="{00000000-0006-0000-10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" authorId="0" shapeId="0" xr:uid="{00000000-0006-0000-10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" authorId="0" shapeId="0" xr:uid="{00000000-0006-0000-10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" authorId="0" shapeId="0" xr:uid="{00000000-0006-0000-10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" authorId="0" shapeId="0" xr:uid="{00000000-0006-0000-10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" authorId="0" shapeId="0" xr:uid="{00000000-0006-0000-10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0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0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0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0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5" authorId="0" shapeId="0" xr:uid="{00000000-0006-0000-10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5" authorId="0" shapeId="0" xr:uid="{00000000-0006-0000-10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5" authorId="0" shapeId="0" xr:uid="{00000000-0006-0000-10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5" authorId="0" shapeId="0" xr:uid="{00000000-0006-0000-10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5" authorId="0" shapeId="0" xr:uid="{00000000-0006-0000-10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5" authorId="0" shapeId="0" xr:uid="{00000000-0006-0000-10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0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0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0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0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6" authorId="0" shapeId="0" xr:uid="{00000000-0006-0000-10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6" authorId="0" shapeId="0" xr:uid="{00000000-0006-0000-10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6" authorId="0" shapeId="0" xr:uid="{00000000-0006-0000-10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6" authorId="0" shapeId="0" xr:uid="{00000000-0006-0000-10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6" authorId="0" shapeId="0" xr:uid="{00000000-0006-0000-10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6" authorId="0" shapeId="0" xr:uid="{00000000-0006-0000-10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0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0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0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0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7" authorId="0" shapeId="0" xr:uid="{00000000-0006-0000-10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7" authorId="0" shapeId="0" xr:uid="{00000000-0006-0000-10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7" authorId="0" shapeId="0" xr:uid="{00000000-0006-0000-10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7" authorId="0" shapeId="0" xr:uid="{00000000-0006-0000-10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7" authorId="0" shapeId="0" xr:uid="{00000000-0006-0000-10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7" authorId="0" shapeId="0" xr:uid="{00000000-0006-0000-10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0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0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0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0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8" authorId="0" shapeId="0" xr:uid="{00000000-0006-0000-10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8" authorId="0" shapeId="0" xr:uid="{00000000-0006-0000-10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8" authorId="0" shapeId="0" xr:uid="{00000000-0006-0000-10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8" authorId="0" shapeId="0" xr:uid="{00000000-0006-0000-10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8" authorId="0" shapeId="0" xr:uid="{00000000-0006-0000-10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8" authorId="0" shapeId="0" xr:uid="{00000000-0006-0000-10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0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0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0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0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9" authorId="0" shapeId="0" xr:uid="{00000000-0006-0000-10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9" authorId="0" shapeId="0" xr:uid="{00000000-0006-0000-10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9" authorId="0" shapeId="0" xr:uid="{00000000-0006-0000-10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9" authorId="0" shapeId="0" xr:uid="{00000000-0006-0000-10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9" authorId="0" shapeId="0" xr:uid="{00000000-0006-0000-10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9" authorId="0" shapeId="0" xr:uid="{00000000-0006-0000-10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0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0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0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0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0" authorId="0" shapeId="0" xr:uid="{00000000-0006-0000-10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0" authorId="0" shapeId="0" xr:uid="{00000000-0006-0000-10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0" authorId="0" shapeId="0" xr:uid="{00000000-0006-0000-10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0" authorId="0" shapeId="0" xr:uid="{00000000-0006-0000-10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0" authorId="0" shapeId="0" xr:uid="{00000000-0006-0000-10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0" authorId="0" shapeId="0" xr:uid="{00000000-0006-0000-10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0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0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0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0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1" authorId="0" shapeId="0" xr:uid="{00000000-0006-0000-10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1" authorId="0" shapeId="0" xr:uid="{00000000-0006-0000-10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1" authorId="0" shapeId="0" xr:uid="{00000000-0006-0000-10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1" authorId="0" shapeId="0" xr:uid="{00000000-0006-0000-10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1" authorId="0" shapeId="0" xr:uid="{00000000-0006-0000-10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1" authorId="0" shapeId="0" xr:uid="{00000000-0006-0000-10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0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0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0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0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2" authorId="0" shapeId="0" xr:uid="{00000000-0006-0000-10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2" authorId="0" shapeId="0" xr:uid="{00000000-0006-0000-10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2" authorId="0" shapeId="0" xr:uid="{00000000-0006-0000-10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2" authorId="0" shapeId="0" xr:uid="{00000000-0006-0000-10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2" authorId="0" shapeId="0" xr:uid="{00000000-0006-0000-10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2" authorId="0" shapeId="0" xr:uid="{00000000-0006-0000-10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0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0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0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0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3" authorId="0" shapeId="0" xr:uid="{00000000-0006-0000-10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3" authorId="0" shapeId="0" xr:uid="{00000000-0006-0000-10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3" authorId="0" shapeId="0" xr:uid="{00000000-0006-0000-10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3" authorId="0" shapeId="0" xr:uid="{00000000-0006-0000-10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3" authorId="0" shapeId="0" xr:uid="{00000000-0006-0000-10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3" authorId="0" shapeId="0" xr:uid="{00000000-0006-0000-10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0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0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0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0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4" authorId="0" shapeId="0" xr:uid="{00000000-0006-0000-10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4" authorId="0" shapeId="0" xr:uid="{00000000-0006-0000-10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4" authorId="0" shapeId="0" xr:uid="{00000000-0006-0000-10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4" authorId="0" shapeId="0" xr:uid="{00000000-0006-0000-10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4" authorId="0" shapeId="0" xr:uid="{00000000-0006-0000-10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4" authorId="0" shapeId="0" xr:uid="{00000000-0006-0000-10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0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0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0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0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5" authorId="0" shapeId="0" xr:uid="{00000000-0006-0000-10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5" authorId="0" shapeId="0" xr:uid="{00000000-0006-0000-10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5" authorId="0" shapeId="0" xr:uid="{00000000-0006-0000-10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5" authorId="0" shapeId="0" xr:uid="{00000000-0006-0000-10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5" authorId="0" shapeId="0" xr:uid="{00000000-0006-0000-10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5" authorId="0" shapeId="0" xr:uid="{00000000-0006-0000-10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0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0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0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0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6" authorId="0" shapeId="0" xr:uid="{00000000-0006-0000-10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6" authorId="0" shapeId="0" xr:uid="{00000000-0006-0000-10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6" authorId="0" shapeId="0" xr:uid="{00000000-0006-0000-10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6" authorId="0" shapeId="0" xr:uid="{00000000-0006-0000-10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6" authorId="0" shapeId="0" xr:uid="{00000000-0006-0000-10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6" authorId="0" shapeId="0" xr:uid="{00000000-0006-0000-10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0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0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0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0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7" authorId="0" shapeId="0" xr:uid="{00000000-0006-0000-10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7" authorId="0" shapeId="0" xr:uid="{00000000-0006-0000-10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7" authorId="0" shapeId="0" xr:uid="{00000000-0006-0000-10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7" authorId="0" shapeId="0" xr:uid="{00000000-0006-0000-10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7" authorId="0" shapeId="0" xr:uid="{00000000-0006-0000-10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7" authorId="0" shapeId="0" xr:uid="{00000000-0006-0000-10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0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0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0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0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8" authorId="0" shapeId="0" xr:uid="{00000000-0006-0000-10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8" authorId="0" shapeId="0" xr:uid="{00000000-0006-0000-10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8" authorId="0" shapeId="0" xr:uid="{00000000-0006-0000-10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8" authorId="0" shapeId="0" xr:uid="{00000000-0006-0000-10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8" authorId="0" shapeId="0" xr:uid="{00000000-0006-0000-10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8" authorId="0" shapeId="0" xr:uid="{00000000-0006-0000-10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0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0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0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0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19" authorId="0" shapeId="0" xr:uid="{00000000-0006-0000-10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19" authorId="0" shapeId="0" xr:uid="{00000000-0006-0000-10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19" authorId="0" shapeId="0" xr:uid="{00000000-0006-0000-10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19" authorId="0" shapeId="0" xr:uid="{00000000-0006-0000-10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19" authorId="0" shapeId="0" xr:uid="{00000000-0006-0000-10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19" authorId="0" shapeId="0" xr:uid="{00000000-0006-0000-10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0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0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0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0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0" authorId="0" shapeId="0" xr:uid="{00000000-0006-0000-10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0" authorId="0" shapeId="0" xr:uid="{00000000-0006-0000-10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0" authorId="0" shapeId="0" xr:uid="{00000000-0006-0000-10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0" authorId="0" shapeId="0" xr:uid="{00000000-0006-0000-10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0" authorId="0" shapeId="0" xr:uid="{00000000-0006-0000-10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0" authorId="0" shapeId="0" xr:uid="{00000000-0006-0000-10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0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0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0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0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1" authorId="0" shapeId="0" xr:uid="{00000000-0006-0000-10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1" authorId="0" shapeId="0" xr:uid="{00000000-0006-0000-10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1" authorId="0" shapeId="0" xr:uid="{00000000-0006-0000-10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1" authorId="0" shapeId="0" xr:uid="{00000000-0006-0000-10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1" authorId="0" shapeId="0" xr:uid="{00000000-0006-0000-10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1" authorId="0" shapeId="0" xr:uid="{00000000-0006-0000-10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0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0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0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0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2" authorId="0" shapeId="0" xr:uid="{00000000-0006-0000-10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2" authorId="0" shapeId="0" xr:uid="{00000000-0006-0000-10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2" authorId="0" shapeId="0" xr:uid="{00000000-0006-0000-10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2" authorId="0" shapeId="0" xr:uid="{00000000-0006-0000-10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2" authorId="0" shapeId="0" xr:uid="{00000000-0006-0000-10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2" authorId="0" shapeId="0" xr:uid="{00000000-0006-0000-10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0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0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0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0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3" authorId="0" shapeId="0" xr:uid="{00000000-0006-0000-10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3" authorId="0" shapeId="0" xr:uid="{00000000-0006-0000-10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3" authorId="0" shapeId="0" xr:uid="{00000000-0006-0000-10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3" authorId="0" shapeId="0" xr:uid="{00000000-0006-0000-10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3" authorId="0" shapeId="0" xr:uid="{00000000-0006-0000-10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3" authorId="0" shapeId="0" xr:uid="{00000000-0006-0000-10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0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0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0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0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4" authorId="0" shapeId="0" xr:uid="{00000000-0006-0000-10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4" authorId="0" shapeId="0" xr:uid="{00000000-0006-0000-10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4" authorId="0" shapeId="0" xr:uid="{00000000-0006-0000-10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4" authorId="0" shapeId="0" xr:uid="{00000000-0006-0000-10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4" authorId="0" shapeId="0" xr:uid="{00000000-0006-0000-10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4" authorId="0" shapeId="0" xr:uid="{00000000-0006-0000-10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0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0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0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0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5" authorId="0" shapeId="0" xr:uid="{00000000-0006-0000-10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5" authorId="0" shapeId="0" xr:uid="{00000000-0006-0000-10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5" authorId="0" shapeId="0" xr:uid="{00000000-0006-0000-10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5" authorId="0" shapeId="0" xr:uid="{00000000-0006-0000-10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5" authorId="0" shapeId="0" xr:uid="{00000000-0006-0000-10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5" authorId="0" shapeId="0" xr:uid="{00000000-0006-0000-10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0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0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0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0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6" authorId="0" shapeId="0" xr:uid="{00000000-0006-0000-10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6" authorId="0" shapeId="0" xr:uid="{00000000-0006-0000-10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6" authorId="0" shapeId="0" xr:uid="{00000000-0006-0000-10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6" authorId="0" shapeId="0" xr:uid="{00000000-0006-0000-10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6" authorId="0" shapeId="0" xr:uid="{00000000-0006-0000-10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6" authorId="0" shapeId="0" xr:uid="{00000000-0006-0000-10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0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0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0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0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7" authorId="0" shapeId="0" xr:uid="{00000000-0006-0000-10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7" authorId="0" shapeId="0" xr:uid="{00000000-0006-0000-10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7" authorId="0" shapeId="0" xr:uid="{00000000-0006-0000-10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7" authorId="0" shapeId="0" xr:uid="{00000000-0006-0000-10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7" authorId="0" shapeId="0" xr:uid="{00000000-0006-0000-10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7" authorId="0" shapeId="0" xr:uid="{00000000-0006-0000-10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0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0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0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0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8" authorId="0" shapeId="0" xr:uid="{00000000-0006-0000-10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8" authorId="0" shapeId="0" xr:uid="{00000000-0006-0000-10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8" authorId="0" shapeId="0" xr:uid="{00000000-0006-0000-10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8" authorId="0" shapeId="0" xr:uid="{00000000-0006-0000-10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8" authorId="0" shapeId="0" xr:uid="{00000000-0006-0000-10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8" authorId="0" shapeId="0" xr:uid="{00000000-0006-0000-10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0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0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0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000-0000F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29" authorId="0" shapeId="0" xr:uid="{00000000-0006-0000-1000-0000F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29" authorId="0" shapeId="0" xr:uid="{00000000-0006-0000-1000-00000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29" authorId="0" shapeId="0" xr:uid="{00000000-0006-0000-1000-00000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29" authorId="0" shapeId="0" xr:uid="{00000000-0006-0000-1000-00000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29" authorId="0" shapeId="0" xr:uid="{00000000-0006-0000-1000-00000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29" authorId="0" shapeId="0" xr:uid="{00000000-0006-0000-1000-00000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000-00000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000-00000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000-00000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000-00000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0" authorId="0" shapeId="0" xr:uid="{00000000-0006-0000-1000-00000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0" authorId="0" shapeId="0" xr:uid="{00000000-0006-0000-1000-00000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0" authorId="0" shapeId="0" xr:uid="{00000000-0006-0000-1000-00000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0" authorId="0" shapeId="0" xr:uid="{00000000-0006-0000-1000-00000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0" authorId="0" shapeId="0" xr:uid="{00000000-0006-0000-1000-00000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0" authorId="0" shapeId="0" xr:uid="{00000000-0006-0000-1000-00000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000-00000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000-00001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000-00001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000-00001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1" authorId="0" shapeId="0" xr:uid="{00000000-0006-0000-1000-00001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1" authorId="0" shapeId="0" xr:uid="{00000000-0006-0000-1000-00001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1" authorId="0" shapeId="0" xr:uid="{00000000-0006-0000-1000-00001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1" authorId="0" shapeId="0" xr:uid="{00000000-0006-0000-1000-00001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1" authorId="0" shapeId="0" xr:uid="{00000000-0006-0000-1000-00001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1" authorId="0" shapeId="0" xr:uid="{00000000-0006-0000-1000-00001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000-00001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000-00001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000-00001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000-00001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2" authorId="0" shapeId="0" xr:uid="{00000000-0006-0000-1000-00001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2" authorId="0" shapeId="0" xr:uid="{00000000-0006-0000-1000-00001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2" authorId="0" shapeId="0" xr:uid="{00000000-0006-0000-1000-00001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2" authorId="0" shapeId="0" xr:uid="{00000000-0006-0000-1000-00002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2" authorId="0" shapeId="0" xr:uid="{00000000-0006-0000-1000-00002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2" authorId="0" shapeId="0" xr:uid="{00000000-0006-0000-1000-00002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000-00002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000-00002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000-00002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000-00002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3" authorId="0" shapeId="0" xr:uid="{00000000-0006-0000-1000-00002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3" authorId="0" shapeId="0" xr:uid="{00000000-0006-0000-1000-00002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3" authorId="0" shapeId="0" xr:uid="{00000000-0006-0000-1000-00002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3" authorId="0" shapeId="0" xr:uid="{00000000-0006-0000-1000-00002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3" authorId="0" shapeId="0" xr:uid="{00000000-0006-0000-1000-00002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3" authorId="0" shapeId="0" xr:uid="{00000000-0006-0000-1000-00002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000-00002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000-00002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000-00002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000-00003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4" authorId="0" shapeId="0" xr:uid="{00000000-0006-0000-1000-00003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4" authorId="0" shapeId="0" xr:uid="{00000000-0006-0000-1000-00003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4" authorId="0" shapeId="0" xr:uid="{00000000-0006-0000-1000-00003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4" authorId="0" shapeId="0" xr:uid="{00000000-0006-0000-1000-00003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4" authorId="0" shapeId="0" xr:uid="{00000000-0006-0000-1000-00003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4" authorId="0" shapeId="0" xr:uid="{00000000-0006-0000-1000-00003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000-00003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000-00003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000-00003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000-00003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5" authorId="0" shapeId="0" xr:uid="{00000000-0006-0000-1000-00003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5" authorId="0" shapeId="0" xr:uid="{00000000-0006-0000-1000-00003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5" authorId="0" shapeId="0" xr:uid="{00000000-0006-0000-1000-00003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5" authorId="0" shapeId="0" xr:uid="{00000000-0006-0000-1000-00003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5" authorId="0" shapeId="0" xr:uid="{00000000-0006-0000-1000-00003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5" authorId="0" shapeId="0" xr:uid="{00000000-0006-0000-1000-00004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000-00004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000-00004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000-00004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000-00004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6" authorId="0" shapeId="0" xr:uid="{00000000-0006-0000-1000-00004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6" authorId="0" shapeId="0" xr:uid="{00000000-0006-0000-1000-00004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6" authorId="0" shapeId="0" xr:uid="{00000000-0006-0000-1000-00004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6" authorId="0" shapeId="0" xr:uid="{00000000-0006-0000-1000-00004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6" authorId="0" shapeId="0" xr:uid="{00000000-0006-0000-1000-00004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6" authorId="0" shapeId="0" xr:uid="{00000000-0006-0000-1000-00004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000-00004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000-00004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000-00004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000-00004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7" authorId="0" shapeId="0" xr:uid="{00000000-0006-0000-1000-00004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7" authorId="0" shapeId="0" xr:uid="{00000000-0006-0000-1000-00005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7" authorId="0" shapeId="0" xr:uid="{00000000-0006-0000-1000-00005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7" authorId="0" shapeId="0" xr:uid="{00000000-0006-0000-1000-00005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7" authorId="0" shapeId="0" xr:uid="{00000000-0006-0000-1000-00005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7" authorId="0" shapeId="0" xr:uid="{00000000-0006-0000-1000-00005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000-00005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000-00005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000-00005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000-00005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8" authorId="0" shapeId="0" xr:uid="{00000000-0006-0000-1000-00005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8" authorId="0" shapeId="0" xr:uid="{00000000-0006-0000-1000-00005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8" authorId="0" shapeId="0" xr:uid="{00000000-0006-0000-1000-00005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8" authorId="0" shapeId="0" xr:uid="{00000000-0006-0000-1000-00005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8" authorId="0" shapeId="0" xr:uid="{00000000-0006-0000-1000-00005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8" authorId="0" shapeId="0" xr:uid="{00000000-0006-0000-1000-00005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000-00005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000-00006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000-00006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000-00006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39" authorId="0" shapeId="0" xr:uid="{00000000-0006-0000-1000-00006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39" authorId="0" shapeId="0" xr:uid="{00000000-0006-0000-1000-00006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39" authorId="0" shapeId="0" xr:uid="{00000000-0006-0000-1000-00006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39" authorId="0" shapeId="0" xr:uid="{00000000-0006-0000-1000-00006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39" authorId="0" shapeId="0" xr:uid="{00000000-0006-0000-1000-00006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39" authorId="0" shapeId="0" xr:uid="{00000000-0006-0000-1000-00006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000-00006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000-00006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000-00006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000-00006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0" authorId="0" shapeId="0" xr:uid="{00000000-0006-0000-1000-00006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0" authorId="0" shapeId="0" xr:uid="{00000000-0006-0000-1000-00006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0" authorId="0" shapeId="0" xr:uid="{00000000-0006-0000-1000-00006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0" authorId="0" shapeId="0" xr:uid="{00000000-0006-0000-1000-00007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0" authorId="0" shapeId="0" xr:uid="{00000000-0006-0000-1000-00007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0" authorId="0" shapeId="0" xr:uid="{00000000-0006-0000-1000-00007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000-00007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000-00007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000-00007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000-00007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1" authorId="0" shapeId="0" xr:uid="{00000000-0006-0000-1000-00007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1" authorId="0" shapeId="0" xr:uid="{00000000-0006-0000-1000-00007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1" authorId="0" shapeId="0" xr:uid="{00000000-0006-0000-1000-00007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1" authorId="0" shapeId="0" xr:uid="{00000000-0006-0000-1000-00007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1" authorId="0" shapeId="0" xr:uid="{00000000-0006-0000-1000-00007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1" authorId="0" shapeId="0" xr:uid="{00000000-0006-0000-1000-00007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000-00007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000-00007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000-00007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000-00008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2" authorId="0" shapeId="0" xr:uid="{00000000-0006-0000-1000-00008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2" authorId="0" shapeId="0" xr:uid="{00000000-0006-0000-1000-00008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2" authorId="0" shapeId="0" xr:uid="{00000000-0006-0000-1000-00008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2" authorId="0" shapeId="0" xr:uid="{00000000-0006-0000-1000-00008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2" authorId="0" shapeId="0" xr:uid="{00000000-0006-0000-1000-00008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2" authorId="0" shapeId="0" xr:uid="{00000000-0006-0000-1000-00008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000-00008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000-00008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000-00008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000-00008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3" authorId="0" shapeId="0" xr:uid="{00000000-0006-0000-1000-00008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3" authorId="0" shapeId="0" xr:uid="{00000000-0006-0000-1000-00008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3" authorId="0" shapeId="0" xr:uid="{00000000-0006-0000-1000-00008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3" authorId="0" shapeId="0" xr:uid="{00000000-0006-0000-1000-00008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3" authorId="0" shapeId="0" xr:uid="{00000000-0006-0000-1000-00008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3" authorId="0" shapeId="0" xr:uid="{00000000-0006-0000-1000-00009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000-00009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000-00009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000-00009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000-00009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4" authorId="0" shapeId="0" xr:uid="{00000000-0006-0000-1000-00009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4" authorId="0" shapeId="0" xr:uid="{00000000-0006-0000-1000-00009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4" authorId="0" shapeId="0" xr:uid="{00000000-0006-0000-1000-00009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4" authorId="0" shapeId="0" xr:uid="{00000000-0006-0000-1000-00009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4" authorId="0" shapeId="0" xr:uid="{00000000-0006-0000-1000-00009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4" authorId="0" shapeId="0" xr:uid="{00000000-0006-0000-1000-00009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000-00009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000-00009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000-00009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000-00009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5" authorId="0" shapeId="0" xr:uid="{00000000-0006-0000-1000-00009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5" authorId="0" shapeId="0" xr:uid="{00000000-0006-0000-1000-0000A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5" authorId="0" shapeId="0" xr:uid="{00000000-0006-0000-1000-0000A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5" authorId="0" shapeId="0" xr:uid="{00000000-0006-0000-1000-0000A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5" authorId="0" shapeId="0" xr:uid="{00000000-0006-0000-1000-0000A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5" authorId="0" shapeId="0" xr:uid="{00000000-0006-0000-1000-0000A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000-0000A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000-0000A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000-0000A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000-0000A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6" authorId="0" shapeId="0" xr:uid="{00000000-0006-0000-1000-0000A9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6" authorId="0" shapeId="0" xr:uid="{00000000-0006-0000-1000-0000AA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6" authorId="0" shapeId="0" xr:uid="{00000000-0006-0000-1000-0000AB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6" authorId="0" shapeId="0" xr:uid="{00000000-0006-0000-1000-0000AC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6" authorId="0" shapeId="0" xr:uid="{00000000-0006-0000-1000-0000AD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6" authorId="0" shapeId="0" xr:uid="{00000000-0006-0000-1000-0000AE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000-0000AF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000-0000B0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000-0000B1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000-0000B2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F47" authorId="0" shapeId="0" xr:uid="{00000000-0006-0000-1000-0000B3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G47" authorId="0" shapeId="0" xr:uid="{00000000-0006-0000-1000-0000B4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H47" authorId="0" shapeId="0" xr:uid="{00000000-0006-0000-1000-0000B5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I47" authorId="0" shapeId="0" xr:uid="{00000000-0006-0000-1000-0000B6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J47" authorId="0" shapeId="0" xr:uid="{00000000-0006-0000-1000-0000B7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K47" authorId="0" shapeId="0" xr:uid="{00000000-0006-0000-1000-0000B801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B4" authorId="0" shapeId="0" xr:uid="{00000000-0006-0000-11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" authorId="0" shapeId="0" xr:uid="{00000000-0006-0000-11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" authorId="0" shapeId="0" xr:uid="{00000000-0006-0000-11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" authorId="0" shapeId="0" xr:uid="{00000000-0006-0000-11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5" authorId="0" shapeId="0" xr:uid="{00000000-0006-0000-11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5" authorId="0" shapeId="0" xr:uid="{00000000-0006-0000-11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5" authorId="0" shapeId="0" xr:uid="{00000000-0006-0000-11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5" authorId="0" shapeId="0" xr:uid="{00000000-0006-0000-11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6" authorId="0" shapeId="0" xr:uid="{00000000-0006-0000-11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6" authorId="0" shapeId="0" xr:uid="{00000000-0006-0000-11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6" authorId="0" shapeId="0" xr:uid="{00000000-0006-0000-11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6" authorId="0" shapeId="0" xr:uid="{00000000-0006-0000-11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7" authorId="0" shapeId="0" xr:uid="{00000000-0006-0000-11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7" authorId="0" shapeId="0" xr:uid="{00000000-0006-0000-11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7" authorId="0" shapeId="0" xr:uid="{00000000-0006-0000-11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7" authorId="0" shapeId="0" xr:uid="{00000000-0006-0000-11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8" authorId="0" shapeId="0" xr:uid="{00000000-0006-0000-11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8" authorId="0" shapeId="0" xr:uid="{00000000-0006-0000-11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8" authorId="0" shapeId="0" xr:uid="{00000000-0006-0000-11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8" authorId="0" shapeId="0" xr:uid="{00000000-0006-0000-11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9" authorId="0" shapeId="0" xr:uid="{00000000-0006-0000-11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9" authorId="0" shapeId="0" xr:uid="{00000000-0006-0000-11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9" authorId="0" shapeId="0" xr:uid="{00000000-0006-0000-11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9" authorId="0" shapeId="0" xr:uid="{00000000-0006-0000-11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0" authorId="0" shapeId="0" xr:uid="{00000000-0006-0000-11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0" authorId="0" shapeId="0" xr:uid="{00000000-0006-0000-11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0" authorId="0" shapeId="0" xr:uid="{00000000-0006-0000-11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0" authorId="0" shapeId="0" xr:uid="{00000000-0006-0000-11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1" authorId="0" shapeId="0" xr:uid="{00000000-0006-0000-11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1" authorId="0" shapeId="0" xr:uid="{00000000-0006-0000-11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1" authorId="0" shapeId="0" xr:uid="{00000000-0006-0000-11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1" authorId="0" shapeId="0" xr:uid="{00000000-0006-0000-11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2" authorId="0" shapeId="0" xr:uid="{00000000-0006-0000-11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2" authorId="0" shapeId="0" xr:uid="{00000000-0006-0000-11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2" authorId="0" shapeId="0" xr:uid="{00000000-0006-0000-11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2" authorId="0" shapeId="0" xr:uid="{00000000-0006-0000-11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3" authorId="0" shapeId="0" xr:uid="{00000000-0006-0000-11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3" authorId="0" shapeId="0" xr:uid="{00000000-0006-0000-11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3" authorId="0" shapeId="0" xr:uid="{00000000-0006-0000-11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3" authorId="0" shapeId="0" xr:uid="{00000000-0006-0000-11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4" authorId="0" shapeId="0" xr:uid="{00000000-0006-0000-11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4" authorId="0" shapeId="0" xr:uid="{00000000-0006-0000-11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4" authorId="0" shapeId="0" xr:uid="{00000000-0006-0000-11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4" authorId="0" shapeId="0" xr:uid="{00000000-0006-0000-11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5" authorId="0" shapeId="0" xr:uid="{00000000-0006-0000-11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5" authorId="0" shapeId="0" xr:uid="{00000000-0006-0000-11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5" authorId="0" shapeId="0" xr:uid="{00000000-0006-0000-11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5" authorId="0" shapeId="0" xr:uid="{00000000-0006-0000-11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6" authorId="0" shapeId="0" xr:uid="{00000000-0006-0000-11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6" authorId="0" shapeId="0" xr:uid="{00000000-0006-0000-11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6" authorId="0" shapeId="0" xr:uid="{00000000-0006-0000-11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6" authorId="0" shapeId="0" xr:uid="{00000000-0006-0000-11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7" authorId="0" shapeId="0" xr:uid="{00000000-0006-0000-11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7" authorId="0" shapeId="0" xr:uid="{00000000-0006-0000-11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7" authorId="0" shapeId="0" xr:uid="{00000000-0006-0000-11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7" authorId="0" shapeId="0" xr:uid="{00000000-0006-0000-11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8" authorId="0" shapeId="0" xr:uid="{00000000-0006-0000-11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8" authorId="0" shapeId="0" xr:uid="{00000000-0006-0000-11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8" authorId="0" shapeId="0" xr:uid="{00000000-0006-0000-11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8" authorId="0" shapeId="0" xr:uid="{00000000-0006-0000-11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19" authorId="0" shapeId="0" xr:uid="{00000000-0006-0000-11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19" authorId="0" shapeId="0" xr:uid="{00000000-0006-0000-11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19" authorId="0" shapeId="0" xr:uid="{00000000-0006-0000-11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19" authorId="0" shapeId="0" xr:uid="{00000000-0006-0000-11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0" authorId="0" shapeId="0" xr:uid="{00000000-0006-0000-11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0" authorId="0" shapeId="0" xr:uid="{00000000-0006-0000-11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0" authorId="0" shapeId="0" xr:uid="{00000000-0006-0000-11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0" authorId="0" shapeId="0" xr:uid="{00000000-0006-0000-11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1" authorId="0" shapeId="0" xr:uid="{00000000-0006-0000-11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1" authorId="0" shapeId="0" xr:uid="{00000000-0006-0000-11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1" authorId="0" shapeId="0" xr:uid="{00000000-0006-0000-11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1" authorId="0" shapeId="0" xr:uid="{00000000-0006-0000-11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2" authorId="0" shapeId="0" xr:uid="{00000000-0006-0000-11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2" authorId="0" shapeId="0" xr:uid="{00000000-0006-0000-11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2" authorId="0" shapeId="0" xr:uid="{00000000-0006-0000-11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2" authorId="0" shapeId="0" xr:uid="{00000000-0006-0000-11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3" authorId="0" shapeId="0" xr:uid="{00000000-0006-0000-11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3" authorId="0" shapeId="0" xr:uid="{00000000-0006-0000-11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3" authorId="0" shapeId="0" xr:uid="{00000000-0006-0000-11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3" authorId="0" shapeId="0" xr:uid="{00000000-0006-0000-11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4" authorId="0" shapeId="0" xr:uid="{00000000-0006-0000-11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4" authorId="0" shapeId="0" xr:uid="{00000000-0006-0000-11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4" authorId="0" shapeId="0" xr:uid="{00000000-0006-0000-11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4" authorId="0" shapeId="0" xr:uid="{00000000-0006-0000-11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5" authorId="0" shapeId="0" xr:uid="{00000000-0006-0000-11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5" authorId="0" shapeId="0" xr:uid="{00000000-0006-0000-11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5" authorId="0" shapeId="0" xr:uid="{00000000-0006-0000-11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5" authorId="0" shapeId="0" xr:uid="{00000000-0006-0000-11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6" authorId="0" shapeId="0" xr:uid="{00000000-0006-0000-11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6" authorId="0" shapeId="0" xr:uid="{00000000-0006-0000-11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6" authorId="0" shapeId="0" xr:uid="{00000000-0006-0000-11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6" authorId="0" shapeId="0" xr:uid="{00000000-0006-0000-11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7" authorId="0" shapeId="0" xr:uid="{00000000-0006-0000-11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7" authorId="0" shapeId="0" xr:uid="{00000000-0006-0000-11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7" authorId="0" shapeId="0" xr:uid="{00000000-0006-0000-11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7" authorId="0" shapeId="0" xr:uid="{00000000-0006-0000-11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8" authorId="0" shapeId="0" xr:uid="{00000000-0006-0000-11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8" authorId="0" shapeId="0" xr:uid="{00000000-0006-0000-11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8" authorId="0" shapeId="0" xr:uid="{00000000-0006-0000-11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8" authorId="0" shapeId="0" xr:uid="{00000000-0006-0000-11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29" authorId="0" shapeId="0" xr:uid="{00000000-0006-0000-11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29" authorId="0" shapeId="0" xr:uid="{00000000-0006-0000-11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29" authorId="0" shapeId="0" xr:uid="{00000000-0006-0000-11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29" authorId="0" shapeId="0" xr:uid="{00000000-0006-0000-11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0" authorId="0" shapeId="0" xr:uid="{00000000-0006-0000-11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0" authorId="0" shapeId="0" xr:uid="{00000000-0006-0000-11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0" authorId="0" shapeId="0" xr:uid="{00000000-0006-0000-11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0" authorId="0" shapeId="0" xr:uid="{00000000-0006-0000-11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1" authorId="0" shapeId="0" xr:uid="{00000000-0006-0000-11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1" authorId="0" shapeId="0" xr:uid="{00000000-0006-0000-11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1" authorId="0" shapeId="0" xr:uid="{00000000-0006-0000-11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1" authorId="0" shapeId="0" xr:uid="{00000000-0006-0000-11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2" authorId="0" shapeId="0" xr:uid="{00000000-0006-0000-11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2" authorId="0" shapeId="0" xr:uid="{00000000-0006-0000-11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2" authorId="0" shapeId="0" xr:uid="{00000000-0006-0000-11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2" authorId="0" shapeId="0" xr:uid="{00000000-0006-0000-11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3" authorId="0" shapeId="0" xr:uid="{00000000-0006-0000-11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3" authorId="0" shapeId="0" xr:uid="{00000000-0006-0000-11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3" authorId="0" shapeId="0" xr:uid="{00000000-0006-0000-11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3" authorId="0" shapeId="0" xr:uid="{00000000-0006-0000-11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4" authorId="0" shapeId="0" xr:uid="{00000000-0006-0000-11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4" authorId="0" shapeId="0" xr:uid="{00000000-0006-0000-11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4" authorId="0" shapeId="0" xr:uid="{00000000-0006-0000-11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4" authorId="0" shapeId="0" xr:uid="{00000000-0006-0000-11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5" authorId="0" shapeId="0" xr:uid="{00000000-0006-0000-11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5" authorId="0" shapeId="0" xr:uid="{00000000-0006-0000-11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5" authorId="0" shapeId="0" xr:uid="{00000000-0006-0000-11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5" authorId="0" shapeId="0" xr:uid="{00000000-0006-0000-11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6" authorId="0" shapeId="0" xr:uid="{00000000-0006-0000-11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6" authorId="0" shapeId="0" xr:uid="{00000000-0006-0000-11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6" authorId="0" shapeId="0" xr:uid="{00000000-0006-0000-11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6" authorId="0" shapeId="0" xr:uid="{00000000-0006-0000-11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7" authorId="0" shapeId="0" xr:uid="{00000000-0006-0000-11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7" authorId="0" shapeId="0" xr:uid="{00000000-0006-0000-11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7" authorId="0" shapeId="0" xr:uid="{00000000-0006-0000-11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7" authorId="0" shapeId="0" xr:uid="{00000000-0006-0000-11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8" authorId="0" shapeId="0" xr:uid="{00000000-0006-0000-11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8" authorId="0" shapeId="0" xr:uid="{00000000-0006-0000-11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8" authorId="0" shapeId="0" xr:uid="{00000000-0006-0000-11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8" authorId="0" shapeId="0" xr:uid="{00000000-0006-0000-11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39" authorId="0" shapeId="0" xr:uid="{00000000-0006-0000-11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39" authorId="0" shapeId="0" xr:uid="{00000000-0006-0000-11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39" authorId="0" shapeId="0" xr:uid="{00000000-0006-0000-11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39" authorId="0" shapeId="0" xr:uid="{00000000-0006-0000-11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0" authorId="0" shapeId="0" xr:uid="{00000000-0006-0000-11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0" authorId="0" shapeId="0" xr:uid="{00000000-0006-0000-11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0" authorId="0" shapeId="0" xr:uid="{00000000-0006-0000-11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0" authorId="0" shapeId="0" xr:uid="{00000000-0006-0000-11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1" authorId="0" shapeId="0" xr:uid="{00000000-0006-0000-11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1" authorId="0" shapeId="0" xr:uid="{00000000-0006-0000-11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1" authorId="0" shapeId="0" xr:uid="{00000000-0006-0000-11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1" authorId="0" shapeId="0" xr:uid="{00000000-0006-0000-11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2" authorId="0" shapeId="0" xr:uid="{00000000-0006-0000-11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2" authorId="0" shapeId="0" xr:uid="{00000000-0006-0000-11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2" authorId="0" shapeId="0" xr:uid="{00000000-0006-0000-11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2" authorId="0" shapeId="0" xr:uid="{00000000-0006-0000-11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3" authorId="0" shapeId="0" xr:uid="{00000000-0006-0000-11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3" authorId="0" shapeId="0" xr:uid="{00000000-0006-0000-11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3" authorId="0" shapeId="0" xr:uid="{00000000-0006-0000-11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3" authorId="0" shapeId="0" xr:uid="{00000000-0006-0000-11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4" authorId="0" shapeId="0" xr:uid="{00000000-0006-0000-11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4" authorId="0" shapeId="0" xr:uid="{00000000-0006-0000-11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4" authorId="0" shapeId="0" xr:uid="{00000000-0006-0000-11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4" authorId="0" shapeId="0" xr:uid="{00000000-0006-0000-11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5" authorId="0" shapeId="0" xr:uid="{00000000-0006-0000-11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5" authorId="0" shapeId="0" xr:uid="{00000000-0006-0000-11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5" authorId="0" shapeId="0" xr:uid="{00000000-0006-0000-11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5" authorId="0" shapeId="0" xr:uid="{00000000-0006-0000-11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6" authorId="0" shapeId="0" xr:uid="{00000000-0006-0000-11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6" authorId="0" shapeId="0" xr:uid="{00000000-0006-0000-11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6" authorId="0" shapeId="0" xr:uid="{00000000-0006-0000-11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6" authorId="0" shapeId="0" xr:uid="{00000000-0006-0000-11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B47" authorId="0" shapeId="0" xr:uid="{00000000-0006-0000-11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C47" authorId="0" shapeId="0" xr:uid="{00000000-0006-0000-11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D47" authorId="0" shapeId="0" xr:uid="{00000000-0006-0000-11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  <comment ref="E47" authorId="0" shapeId="0" xr:uid="{00000000-0006-0000-11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>:
     0:30 (0 horas e 30 minutos)
     1:00 (1 hora e 0 minutos)
     2:15 (2 horas e 15 minutos)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</authors>
  <commentList>
    <comment ref="C6" authorId="0" shapeId="0" xr:uid="{00000000-0006-0000-13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" authorId="0" shapeId="0" xr:uid="{00000000-0006-0000-13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" authorId="0" shapeId="0" xr:uid="{00000000-0006-0000-13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" authorId="0" shapeId="0" xr:uid="{00000000-0006-0000-13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" authorId="0" shapeId="0" xr:uid="{00000000-0006-0000-13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" authorId="0" shapeId="0" xr:uid="{00000000-0006-0000-13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" authorId="0" shapeId="0" xr:uid="{00000000-0006-0000-13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" authorId="0" shapeId="0" xr:uid="{00000000-0006-0000-13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" authorId="0" shapeId="0" xr:uid="{00000000-0006-0000-13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" authorId="0" shapeId="0" xr:uid="{00000000-0006-0000-13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1" authorId="0" shapeId="0" xr:uid="{00000000-0006-0000-13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" authorId="0" shapeId="0" xr:uid="{00000000-0006-0000-13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" authorId="0" shapeId="0" xr:uid="{00000000-0006-0000-13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" authorId="0" shapeId="0" xr:uid="{00000000-0006-0000-13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" authorId="0" shapeId="0" xr:uid="{00000000-0006-0000-13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" authorId="0" shapeId="0" xr:uid="{00000000-0006-0000-13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" authorId="0" shapeId="0" xr:uid="{00000000-0006-0000-13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" authorId="0" shapeId="0" xr:uid="{00000000-0006-0000-13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" authorId="0" shapeId="0" xr:uid="{00000000-0006-0000-13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" authorId="0" shapeId="0" xr:uid="{00000000-0006-0000-13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" authorId="0" shapeId="0" xr:uid="{00000000-0006-0000-13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5" authorId="0" shapeId="0" xr:uid="{00000000-0006-0000-13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4" authorId="0" shapeId="0" xr:uid="{00000000-0006-0000-13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4" authorId="0" shapeId="0" xr:uid="{00000000-0006-0000-13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5" authorId="0" shapeId="0" xr:uid="{00000000-0006-0000-13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5" authorId="0" shapeId="0" xr:uid="{00000000-0006-0000-13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6" authorId="0" shapeId="0" xr:uid="{00000000-0006-0000-13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6" authorId="0" shapeId="0" xr:uid="{00000000-0006-0000-13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7" authorId="0" shapeId="0" xr:uid="{00000000-0006-0000-13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7" authorId="0" shapeId="0" xr:uid="{00000000-0006-0000-13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8" authorId="0" shapeId="0" xr:uid="{00000000-0006-0000-13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8" authorId="0" shapeId="0" xr:uid="{00000000-0006-0000-13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9" authorId="0" shapeId="0" xr:uid="{00000000-0006-0000-13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8" authorId="0" shapeId="0" xr:uid="{00000000-0006-0000-13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8" authorId="0" shapeId="0" xr:uid="{00000000-0006-0000-13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49" authorId="0" shapeId="0" xr:uid="{00000000-0006-0000-13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49" authorId="0" shapeId="0" xr:uid="{00000000-0006-0000-13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0" authorId="0" shapeId="0" xr:uid="{00000000-0006-0000-13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0" authorId="0" shapeId="0" xr:uid="{00000000-0006-0000-13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1" authorId="0" shapeId="0" xr:uid="{00000000-0006-0000-13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1" authorId="0" shapeId="0" xr:uid="{00000000-0006-0000-13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52" authorId="0" shapeId="0" xr:uid="{00000000-0006-0000-13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52" authorId="0" shapeId="0" xr:uid="{00000000-0006-0000-13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53" authorId="0" shapeId="0" xr:uid="{00000000-0006-0000-13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2" authorId="0" shapeId="0" xr:uid="{00000000-0006-0000-13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2" authorId="0" shapeId="0" xr:uid="{00000000-0006-0000-13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3" authorId="0" shapeId="0" xr:uid="{00000000-0006-0000-1300-00002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3" authorId="0" shapeId="0" xr:uid="{00000000-0006-0000-1300-00003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4" authorId="0" shapeId="0" xr:uid="{00000000-0006-0000-1300-00003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4" authorId="0" shapeId="0" xr:uid="{00000000-0006-0000-1300-00003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5" authorId="0" shapeId="0" xr:uid="{00000000-0006-0000-1300-00003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5" authorId="0" shapeId="0" xr:uid="{00000000-0006-0000-1300-00003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66" authorId="0" shapeId="0" xr:uid="{00000000-0006-0000-1300-00003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66" authorId="0" shapeId="0" xr:uid="{00000000-0006-0000-1300-00003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67" authorId="0" shapeId="0" xr:uid="{00000000-0006-0000-1300-00003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6" authorId="0" shapeId="0" xr:uid="{00000000-0006-0000-1300-00003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6" authorId="0" shapeId="0" xr:uid="{00000000-0006-0000-1300-00003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7" authorId="0" shapeId="0" xr:uid="{00000000-0006-0000-1300-00003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7" authorId="0" shapeId="0" xr:uid="{00000000-0006-0000-1300-00003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8" authorId="0" shapeId="0" xr:uid="{00000000-0006-0000-1300-00003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8" authorId="0" shapeId="0" xr:uid="{00000000-0006-0000-1300-00003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79" authorId="0" shapeId="0" xr:uid="{00000000-0006-0000-1300-00003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79" authorId="0" shapeId="0" xr:uid="{00000000-0006-0000-1300-00003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80" authorId="0" shapeId="0" xr:uid="{00000000-0006-0000-1300-00004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80" authorId="0" shapeId="0" xr:uid="{00000000-0006-0000-1300-00004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81" authorId="0" shapeId="0" xr:uid="{00000000-0006-0000-1300-00004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0" authorId="0" shapeId="0" xr:uid="{00000000-0006-0000-1300-00004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0" authorId="0" shapeId="0" xr:uid="{00000000-0006-0000-1300-00004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1" authorId="0" shapeId="0" xr:uid="{00000000-0006-0000-1300-00004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1" authorId="0" shapeId="0" xr:uid="{00000000-0006-0000-1300-00004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2" authorId="0" shapeId="0" xr:uid="{00000000-0006-0000-1300-00004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2" authorId="0" shapeId="0" xr:uid="{00000000-0006-0000-1300-00004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3" authorId="0" shapeId="0" xr:uid="{00000000-0006-0000-1300-00004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3" authorId="0" shapeId="0" xr:uid="{00000000-0006-0000-1300-00004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94" authorId="0" shapeId="0" xr:uid="{00000000-0006-0000-1300-00004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94" authorId="0" shapeId="0" xr:uid="{00000000-0006-0000-1300-00004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95" authorId="0" shapeId="0" xr:uid="{00000000-0006-0000-1300-00004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4" authorId="0" shapeId="0" xr:uid="{00000000-0006-0000-1300-00004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4" authorId="0" shapeId="0" xr:uid="{00000000-0006-0000-1300-00004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5" authorId="0" shapeId="0" xr:uid="{00000000-0006-0000-1300-00005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5" authorId="0" shapeId="0" xr:uid="{00000000-0006-0000-1300-00005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6" authorId="0" shapeId="0" xr:uid="{00000000-0006-0000-1300-00005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6" authorId="0" shapeId="0" xr:uid="{00000000-0006-0000-1300-00005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7" authorId="0" shapeId="0" xr:uid="{00000000-0006-0000-1300-00005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7" authorId="0" shapeId="0" xr:uid="{00000000-0006-0000-1300-00005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08" authorId="0" shapeId="0" xr:uid="{00000000-0006-0000-1300-00005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08" authorId="0" shapeId="0" xr:uid="{00000000-0006-0000-1300-00005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09" authorId="0" shapeId="0" xr:uid="{00000000-0006-0000-1300-00005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8" authorId="0" shapeId="0" xr:uid="{00000000-0006-0000-1300-00005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8" authorId="0" shapeId="0" xr:uid="{00000000-0006-0000-1300-00005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19" authorId="0" shapeId="0" xr:uid="{00000000-0006-0000-1300-00005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19" authorId="0" shapeId="0" xr:uid="{00000000-0006-0000-1300-00005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0" authorId="0" shapeId="0" xr:uid="{00000000-0006-0000-1300-00005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0" authorId="0" shapeId="0" xr:uid="{00000000-0006-0000-1300-00005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1" authorId="0" shapeId="0" xr:uid="{00000000-0006-0000-1300-00005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1" authorId="0" shapeId="0" xr:uid="{00000000-0006-0000-1300-00006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22" authorId="0" shapeId="0" xr:uid="{00000000-0006-0000-1300-00006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22" authorId="0" shapeId="0" xr:uid="{00000000-0006-0000-1300-00006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23" authorId="0" shapeId="0" xr:uid="{00000000-0006-0000-1300-00006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2" authorId="0" shapeId="0" xr:uid="{00000000-0006-0000-1300-00006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2" authorId="0" shapeId="0" xr:uid="{00000000-0006-0000-1300-00006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3" authorId="0" shapeId="0" xr:uid="{00000000-0006-0000-1300-00006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3" authorId="0" shapeId="0" xr:uid="{00000000-0006-0000-1300-00006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4" authorId="0" shapeId="0" xr:uid="{00000000-0006-0000-1300-00006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4" authorId="0" shapeId="0" xr:uid="{00000000-0006-0000-1300-00006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5" authorId="0" shapeId="0" xr:uid="{00000000-0006-0000-1300-00006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5" authorId="0" shapeId="0" xr:uid="{00000000-0006-0000-1300-00006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36" authorId="0" shapeId="0" xr:uid="{00000000-0006-0000-1300-00006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36" authorId="0" shapeId="0" xr:uid="{00000000-0006-0000-1300-00006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37" authorId="0" shapeId="0" xr:uid="{00000000-0006-0000-1300-00006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6" authorId="0" shapeId="0" xr:uid="{00000000-0006-0000-1300-00006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6" authorId="0" shapeId="0" xr:uid="{00000000-0006-0000-1300-00007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7" authorId="0" shapeId="0" xr:uid="{00000000-0006-0000-1300-00007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7" authorId="0" shapeId="0" xr:uid="{00000000-0006-0000-1300-00007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8" authorId="0" shapeId="0" xr:uid="{00000000-0006-0000-1300-00007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8" authorId="0" shapeId="0" xr:uid="{00000000-0006-0000-1300-00007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49" authorId="0" shapeId="0" xr:uid="{00000000-0006-0000-1300-00007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49" authorId="0" shapeId="0" xr:uid="{00000000-0006-0000-1300-00007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50" authorId="0" shapeId="0" xr:uid="{00000000-0006-0000-1300-00007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50" authorId="0" shapeId="0" xr:uid="{00000000-0006-0000-1300-00007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51" authorId="0" shapeId="0" xr:uid="{00000000-0006-0000-1300-00007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0" authorId="0" shapeId="0" xr:uid="{00000000-0006-0000-1300-00007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0" authorId="0" shapeId="0" xr:uid="{00000000-0006-0000-1300-00007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1" authorId="0" shapeId="0" xr:uid="{00000000-0006-0000-1300-00007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1" authorId="0" shapeId="0" xr:uid="{00000000-0006-0000-1300-00007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2" authorId="0" shapeId="0" xr:uid="{00000000-0006-0000-1300-00007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2" authorId="0" shapeId="0" xr:uid="{00000000-0006-0000-1300-00007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3" authorId="0" shapeId="0" xr:uid="{00000000-0006-0000-1300-00008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3" authorId="0" shapeId="0" xr:uid="{00000000-0006-0000-1300-00008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64" authorId="0" shapeId="0" xr:uid="{00000000-0006-0000-1300-00008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64" authorId="0" shapeId="0" xr:uid="{00000000-0006-0000-1300-00008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65" authorId="0" shapeId="0" xr:uid="{00000000-0006-0000-1300-00008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4" authorId="0" shapeId="0" xr:uid="{00000000-0006-0000-1300-00008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4" authorId="0" shapeId="0" xr:uid="{00000000-0006-0000-1300-00008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5" authorId="0" shapeId="0" xr:uid="{00000000-0006-0000-1300-00008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5" authorId="0" shapeId="0" xr:uid="{00000000-0006-0000-1300-00008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6" authorId="0" shapeId="0" xr:uid="{00000000-0006-0000-1300-00008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6" authorId="0" shapeId="0" xr:uid="{00000000-0006-0000-1300-00008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7" authorId="0" shapeId="0" xr:uid="{00000000-0006-0000-1300-00008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7" authorId="0" shapeId="0" xr:uid="{00000000-0006-0000-1300-00008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78" authorId="0" shapeId="0" xr:uid="{00000000-0006-0000-1300-00008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78" authorId="0" shapeId="0" xr:uid="{00000000-0006-0000-1300-00008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79" authorId="0" shapeId="0" xr:uid="{00000000-0006-0000-1300-00008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8" authorId="0" shapeId="0" xr:uid="{00000000-0006-0000-1300-00009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8" authorId="0" shapeId="0" xr:uid="{00000000-0006-0000-1300-00009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89" authorId="0" shapeId="0" xr:uid="{00000000-0006-0000-1300-00009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89" authorId="0" shapeId="0" xr:uid="{00000000-0006-0000-1300-00009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0" authorId="0" shapeId="0" xr:uid="{00000000-0006-0000-1300-00009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0" authorId="0" shapeId="0" xr:uid="{00000000-0006-0000-1300-00009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1" authorId="0" shapeId="0" xr:uid="{00000000-0006-0000-1300-00009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1" authorId="0" shapeId="0" xr:uid="{00000000-0006-0000-1300-00009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192" authorId="0" shapeId="0" xr:uid="{00000000-0006-0000-1300-00009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192" authorId="0" shapeId="0" xr:uid="{00000000-0006-0000-1300-00009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193" authorId="0" shapeId="0" xr:uid="{00000000-0006-0000-1300-00009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2" authorId="0" shapeId="0" xr:uid="{00000000-0006-0000-1300-00009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2" authorId="0" shapeId="0" xr:uid="{00000000-0006-0000-1300-00009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3" authorId="0" shapeId="0" xr:uid="{00000000-0006-0000-1300-00009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3" authorId="0" shapeId="0" xr:uid="{00000000-0006-0000-1300-00009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4" authorId="0" shapeId="0" xr:uid="{00000000-0006-0000-1300-00009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4" authorId="0" shapeId="0" xr:uid="{00000000-0006-0000-1300-0000A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5" authorId="0" shapeId="0" xr:uid="{00000000-0006-0000-1300-0000A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5" authorId="0" shapeId="0" xr:uid="{00000000-0006-0000-1300-0000A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06" authorId="0" shapeId="0" xr:uid="{00000000-0006-0000-1300-0000A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06" authorId="0" shapeId="0" xr:uid="{00000000-0006-0000-1300-0000A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07" authorId="0" shapeId="0" xr:uid="{00000000-0006-0000-1300-0000A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6" authorId="0" shapeId="0" xr:uid="{00000000-0006-0000-1300-0000A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6" authorId="0" shapeId="0" xr:uid="{00000000-0006-0000-1300-0000A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7" authorId="0" shapeId="0" xr:uid="{00000000-0006-0000-1300-0000A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7" authorId="0" shapeId="0" xr:uid="{00000000-0006-0000-1300-0000A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8" authorId="0" shapeId="0" xr:uid="{00000000-0006-0000-1300-0000A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8" authorId="0" shapeId="0" xr:uid="{00000000-0006-0000-1300-0000A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19" authorId="0" shapeId="0" xr:uid="{00000000-0006-0000-1300-0000A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19" authorId="0" shapeId="0" xr:uid="{00000000-0006-0000-1300-0000A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20" authorId="0" shapeId="0" xr:uid="{00000000-0006-0000-1300-0000A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20" authorId="0" shapeId="0" xr:uid="{00000000-0006-0000-1300-0000A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21" authorId="0" shapeId="0" xr:uid="{00000000-0006-0000-1300-0000B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0" authorId="0" shapeId="0" xr:uid="{00000000-0006-0000-1300-0000B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0" authorId="0" shapeId="0" xr:uid="{00000000-0006-0000-1300-0000B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1" authorId="0" shapeId="0" xr:uid="{00000000-0006-0000-1300-0000B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1" authorId="0" shapeId="0" xr:uid="{00000000-0006-0000-1300-0000B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2" authorId="0" shapeId="0" xr:uid="{00000000-0006-0000-1300-0000B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2" authorId="0" shapeId="0" xr:uid="{00000000-0006-0000-1300-0000B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3" authorId="0" shapeId="0" xr:uid="{00000000-0006-0000-1300-0000B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3" authorId="0" shapeId="0" xr:uid="{00000000-0006-0000-1300-0000B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34" authorId="0" shapeId="0" xr:uid="{00000000-0006-0000-1300-0000B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34" authorId="0" shapeId="0" xr:uid="{00000000-0006-0000-1300-0000B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35" authorId="0" shapeId="0" xr:uid="{00000000-0006-0000-1300-0000B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4" authorId="0" shapeId="0" xr:uid="{00000000-0006-0000-1300-0000B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4" authorId="0" shapeId="0" xr:uid="{00000000-0006-0000-1300-0000B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5" authorId="0" shapeId="0" xr:uid="{00000000-0006-0000-1300-0000B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5" authorId="0" shapeId="0" xr:uid="{00000000-0006-0000-1300-0000B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6" authorId="0" shapeId="0" xr:uid="{00000000-0006-0000-1300-0000C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6" authorId="0" shapeId="0" xr:uid="{00000000-0006-0000-1300-0000C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7" authorId="0" shapeId="0" xr:uid="{00000000-0006-0000-1300-0000C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7" authorId="0" shapeId="0" xr:uid="{00000000-0006-0000-1300-0000C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48" authorId="0" shapeId="0" xr:uid="{00000000-0006-0000-1300-0000C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48" authorId="0" shapeId="0" xr:uid="{00000000-0006-0000-1300-0000C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49" authorId="0" shapeId="0" xr:uid="{00000000-0006-0000-1300-0000C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8" authorId="0" shapeId="0" xr:uid="{00000000-0006-0000-1300-0000C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8" authorId="0" shapeId="0" xr:uid="{00000000-0006-0000-1300-0000C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59" authorId="0" shapeId="0" xr:uid="{00000000-0006-0000-1300-0000C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59" authorId="0" shapeId="0" xr:uid="{00000000-0006-0000-1300-0000C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0" authorId="0" shapeId="0" xr:uid="{00000000-0006-0000-1300-0000C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0" authorId="0" shapeId="0" xr:uid="{00000000-0006-0000-1300-0000C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1" authorId="0" shapeId="0" xr:uid="{00000000-0006-0000-1300-0000C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1" authorId="0" shapeId="0" xr:uid="{00000000-0006-0000-1300-0000C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62" authorId="0" shapeId="0" xr:uid="{00000000-0006-0000-1300-0000C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62" authorId="0" shapeId="0" xr:uid="{00000000-0006-0000-1300-0000D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63" authorId="0" shapeId="0" xr:uid="{00000000-0006-0000-1300-0000D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2" authorId="0" shapeId="0" xr:uid="{00000000-0006-0000-1300-0000D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2" authorId="0" shapeId="0" xr:uid="{00000000-0006-0000-1300-0000D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3" authorId="0" shapeId="0" xr:uid="{00000000-0006-0000-1300-0000D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3" authorId="0" shapeId="0" xr:uid="{00000000-0006-0000-1300-0000D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4" authorId="0" shapeId="0" xr:uid="{00000000-0006-0000-1300-0000D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4" authorId="0" shapeId="0" xr:uid="{00000000-0006-0000-1300-0000D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5" authorId="0" shapeId="0" xr:uid="{00000000-0006-0000-1300-0000D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5" authorId="0" shapeId="0" xr:uid="{00000000-0006-0000-1300-0000D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76" authorId="0" shapeId="0" xr:uid="{00000000-0006-0000-1300-0000D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76" authorId="0" shapeId="0" xr:uid="{00000000-0006-0000-1300-0000D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77" authorId="0" shapeId="0" xr:uid="{00000000-0006-0000-1300-0000D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6" authorId="0" shapeId="0" xr:uid="{00000000-0006-0000-1300-0000D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6" authorId="0" shapeId="0" xr:uid="{00000000-0006-0000-1300-0000D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7" authorId="0" shapeId="0" xr:uid="{00000000-0006-0000-1300-0000D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7" authorId="0" shapeId="0" xr:uid="{00000000-0006-0000-1300-0000E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8" authorId="0" shapeId="0" xr:uid="{00000000-0006-0000-1300-0000E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8" authorId="0" shapeId="0" xr:uid="{00000000-0006-0000-1300-0000E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89" authorId="0" shapeId="0" xr:uid="{00000000-0006-0000-1300-0000E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89" authorId="0" shapeId="0" xr:uid="{00000000-0006-0000-1300-0000E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290" authorId="0" shapeId="0" xr:uid="{00000000-0006-0000-1300-0000E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290" authorId="0" shapeId="0" xr:uid="{00000000-0006-0000-1300-0000E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291" authorId="0" shapeId="0" xr:uid="{00000000-0006-0000-1300-0000E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0" authorId="0" shapeId="0" xr:uid="{00000000-0006-0000-1300-0000E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0" authorId="0" shapeId="0" xr:uid="{00000000-0006-0000-1300-0000E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1" authorId="0" shapeId="0" xr:uid="{00000000-0006-0000-1300-0000E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1" authorId="0" shapeId="0" xr:uid="{00000000-0006-0000-1300-0000E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2" authorId="0" shapeId="0" xr:uid="{00000000-0006-0000-1300-0000E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2" authorId="0" shapeId="0" xr:uid="{00000000-0006-0000-1300-0000E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3" authorId="0" shapeId="0" xr:uid="{00000000-0006-0000-1300-0000E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3" authorId="0" shapeId="0" xr:uid="{00000000-0006-0000-1300-0000E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04" authorId="0" shapeId="0" xr:uid="{00000000-0006-0000-1300-0000F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04" authorId="0" shapeId="0" xr:uid="{00000000-0006-0000-1300-0000F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05" authorId="0" shapeId="0" xr:uid="{00000000-0006-0000-1300-0000F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4" authorId="0" shapeId="0" xr:uid="{00000000-0006-0000-1300-0000F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4" authorId="0" shapeId="0" xr:uid="{00000000-0006-0000-1300-0000F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5" authorId="0" shapeId="0" xr:uid="{00000000-0006-0000-1300-0000F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5" authorId="0" shapeId="0" xr:uid="{00000000-0006-0000-1300-0000F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6" authorId="0" shapeId="0" xr:uid="{00000000-0006-0000-1300-0000F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6" authorId="0" shapeId="0" xr:uid="{00000000-0006-0000-1300-0000F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7" authorId="0" shapeId="0" xr:uid="{00000000-0006-0000-1300-0000F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7" authorId="0" shapeId="0" xr:uid="{00000000-0006-0000-1300-0000F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C318" authorId="0" shapeId="0" xr:uid="{00000000-0006-0000-1300-0000F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tem que ser preenchido obrigatoriamente no formato "</t>
        </r>
        <r>
          <rPr>
            <b/>
            <i/>
            <sz val="9"/>
            <color indexed="81"/>
            <rFont val="Tahoma"/>
            <family val="2"/>
          </rPr>
          <t>hh:mm</t>
        </r>
        <r>
          <rPr>
            <sz val="9"/>
            <color indexed="81"/>
            <rFont val="Tahoma"/>
            <family val="2"/>
          </rPr>
          <t xml:space="preserve">"
</t>
        </r>
        <r>
          <rPr>
            <b/>
            <i/>
            <sz val="9"/>
            <color indexed="81"/>
            <rFont val="Tahoma"/>
            <family val="2"/>
          </rPr>
          <t>Exemplo</t>
        </r>
        <r>
          <rPr>
            <sz val="9"/>
            <color indexed="81"/>
            <rFont val="Tahoma"/>
            <family val="2"/>
          </rPr>
          <t xml:space="preserve">:
     0:30 (0 horas e 30 minutos)
     1:00 (1 hora e 0 minutos)
     2:15 (2 horas e 15 minutos)
Este campo deve ter um período máximo de 24 em </t>
        </r>
        <r>
          <rPr>
            <b/>
            <sz val="9"/>
            <color indexed="81"/>
            <rFont val="Tahoma"/>
            <family val="2"/>
          </rPr>
          <t>hh</t>
        </r>
        <r>
          <rPr>
            <sz val="9"/>
            <color indexed="81"/>
            <rFont val="Tahoma"/>
            <family val="2"/>
          </rPr>
          <t xml:space="preserve"> e 60 em </t>
        </r>
        <r>
          <rPr>
            <b/>
            <sz val="9"/>
            <color indexed="81"/>
            <rFont val="Tahoma"/>
            <family val="2"/>
          </rPr>
          <t>mm</t>
        </r>
        <r>
          <rPr>
            <sz val="9"/>
            <color indexed="81"/>
            <rFont val="Tahoma"/>
            <family val="2"/>
          </rPr>
          <t>.</t>
        </r>
      </text>
    </comment>
    <comment ref="D318" authorId="0" shapeId="0" xr:uid="{00000000-0006-0000-1300-0000F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  <comment ref="D319" authorId="0" shapeId="0" xr:uid="{00000000-0006-0000-1300-0000F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contém lista de valores para o(s) motivo(s) da greve.
Deve(m) ser escolhidos na lista definida em cada linha.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pcouceiro</author>
    <author>mferro</author>
  </authors>
  <commentList>
    <comment ref="B6" authorId="0" shapeId="0" xr:uid="{00000000-0006-0000-1400-00000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6" authorId="0" shapeId="0" xr:uid="{00000000-0006-0000-1400-00000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7" authorId="0" shapeId="0" xr:uid="{00000000-0006-0000-1400-00000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7" authorId="0" shapeId="0" xr:uid="{00000000-0006-0000-1400-00000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8" authorId="0" shapeId="0" xr:uid="{00000000-0006-0000-1400-00000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8" authorId="0" shapeId="0" xr:uid="{00000000-0006-0000-1400-00000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9" authorId="0" shapeId="0" xr:uid="{00000000-0006-0000-1400-00000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9" authorId="0" shapeId="0" xr:uid="{00000000-0006-0000-1400-00000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0" authorId="0" shapeId="0" xr:uid="{00000000-0006-0000-1400-00000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0" authorId="0" shapeId="0" xr:uid="{00000000-0006-0000-1400-00000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1" authorId="0" shapeId="0" xr:uid="{00000000-0006-0000-1400-00000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1" authorId="0" shapeId="0" xr:uid="{00000000-0006-0000-1400-00000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2" authorId="0" shapeId="0" xr:uid="{00000000-0006-0000-1400-00000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2" authorId="0" shapeId="0" xr:uid="{00000000-0006-0000-1400-00000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3" authorId="0" shapeId="0" xr:uid="{00000000-0006-0000-1400-00000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3" authorId="0" shapeId="0" xr:uid="{00000000-0006-0000-1400-00001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4" authorId="0" shapeId="0" xr:uid="{00000000-0006-0000-1400-00001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4" authorId="0" shapeId="0" xr:uid="{00000000-0006-0000-1400-00001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5" authorId="0" shapeId="0" xr:uid="{00000000-0006-0000-1400-00001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5" authorId="0" shapeId="0" xr:uid="{00000000-0006-0000-1400-00001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6" authorId="0" shapeId="0" xr:uid="{00000000-0006-0000-1400-00001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6" authorId="0" shapeId="0" xr:uid="{00000000-0006-0000-1400-00001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7" authorId="0" shapeId="0" xr:uid="{00000000-0006-0000-1400-00001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7" authorId="0" shapeId="0" xr:uid="{00000000-0006-0000-1400-00001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8" authorId="0" shapeId="0" xr:uid="{00000000-0006-0000-1400-00001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8" authorId="0" shapeId="0" xr:uid="{00000000-0006-0000-1400-00001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19" authorId="0" shapeId="0" xr:uid="{00000000-0006-0000-1400-00001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19" authorId="0" shapeId="0" xr:uid="{00000000-0006-0000-1400-00001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0" authorId="0" shapeId="0" xr:uid="{00000000-0006-0000-1400-00001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0" authorId="0" shapeId="0" xr:uid="{00000000-0006-0000-1400-00001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1" authorId="0" shapeId="0" xr:uid="{00000000-0006-0000-1400-00001F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1" authorId="0" shapeId="0" xr:uid="{00000000-0006-0000-1400-000020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2" authorId="0" shapeId="0" xr:uid="{00000000-0006-0000-1400-000021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2" authorId="0" shapeId="0" xr:uid="{00000000-0006-0000-1400-000022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3" authorId="0" shapeId="0" xr:uid="{00000000-0006-0000-1400-000023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3" authorId="0" shapeId="0" xr:uid="{00000000-0006-0000-1400-000024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4" authorId="0" shapeId="0" xr:uid="{00000000-0006-0000-1400-000025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4" authorId="0" shapeId="0" xr:uid="{00000000-0006-0000-1400-000026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5" authorId="0" shapeId="0" xr:uid="{00000000-0006-0000-1400-000027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5" authorId="0" shapeId="0" xr:uid="{00000000-0006-0000-1400-000028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6" authorId="0" shapeId="0" xr:uid="{00000000-0006-0000-1400-000029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6" authorId="0" shapeId="0" xr:uid="{00000000-0006-0000-1400-00002A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7" authorId="0" shapeId="0" xr:uid="{00000000-0006-0000-1400-00002B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7" authorId="0" shapeId="0" xr:uid="{00000000-0006-0000-1400-00002C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8" authorId="0" shapeId="0" xr:uid="{00000000-0006-0000-1400-00002D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C28" authorId="0" shapeId="0" xr:uid="{00000000-0006-0000-1400-00002E000000}">
      <text>
        <r>
          <rPr>
            <b/>
            <u/>
            <sz val="9"/>
            <color indexed="10"/>
            <rFont val="Tahoma"/>
            <family val="2"/>
          </rPr>
          <t>Regra de Preenchimento</t>
        </r>
        <r>
          <rPr>
            <b/>
            <sz val="9"/>
            <color indexed="10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Este campo deve registar exclusivamente o nº de trabalhadores.</t>
        </r>
      </text>
    </comment>
    <comment ref="B29" authorId="1" shapeId="0" xr:uid="{00000000-0006-0000-1400-00002F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29" authorId="1" shapeId="0" xr:uid="{00000000-0006-0000-1400-000030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29" authorId="1" shapeId="0" xr:uid="{00000000-0006-0000-1400-000031000000}">
      <text>
        <r>
          <rPr>
            <b/>
            <u/>
            <sz val="8"/>
            <color indexed="10"/>
            <rFont val="Tahoma"/>
            <family val="2"/>
          </rPr>
          <t>Formatação a vermelho:</t>
        </r>
        <r>
          <rPr>
            <sz val="8"/>
            <color indexed="81"/>
            <rFont val="Tahoma"/>
            <family val="2"/>
          </rPr>
          <t xml:space="preserve">
As células a vermelho indicam que os totais não estão iguais aos do </t>
        </r>
        <r>
          <rPr>
            <b/>
            <sz val="8"/>
            <color indexed="81"/>
            <rFont val="Tahoma"/>
            <family val="2"/>
          </rPr>
          <t>Quadro1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<sst xmlns="http://schemas.openxmlformats.org/spreadsheetml/2006/main" count="2378" uniqueCount="562">
  <si>
    <r>
      <t xml:space="preserve">BALANÇO SOCIAL               </t>
    </r>
    <r>
      <rPr>
        <sz val="36"/>
        <rFont val="Trebuchet MS"/>
        <family val="2"/>
      </rPr>
      <t xml:space="preserve">                                                                                       </t>
    </r>
  </si>
  <si>
    <t>IDENTIFICAÇÃO DO SERVIÇO / ENTIDADE</t>
  </si>
  <si>
    <t>Código SIOE:</t>
  </si>
  <si>
    <t>Ministério:</t>
  </si>
  <si>
    <t>Serviço / Entidade:</t>
  </si>
  <si>
    <t>NÚMERO DE PESSOAS EM EXERCÍCIO DE FUNÇÕES NO SERVIÇO</t>
  </si>
  <si>
    <t>(Não incluir Prestações  de Serviços)</t>
  </si>
  <si>
    <t>Nome</t>
  </si>
  <si>
    <r>
      <t>Tel</t>
    </r>
    <r>
      <rPr>
        <sz val="11"/>
        <rFont val="Trebuchet MS"/>
        <family val="2"/>
      </rPr>
      <t>:</t>
    </r>
  </si>
  <si>
    <r>
      <t>E-mail</t>
    </r>
    <r>
      <rPr>
        <sz val="11"/>
        <rFont val="Trebuchet MS"/>
        <family val="2"/>
      </rPr>
      <t>:</t>
    </r>
  </si>
  <si>
    <t>Data</t>
  </si>
  <si>
    <t>ÍNDICE DE QUADROS</t>
  </si>
  <si>
    <t>CAPÍTULO 1 - RECURSOS HUMANOS</t>
  </si>
  <si>
    <t>Quadro 10: Contagem dos postos de trabalho previstos e não ocupados durante o ano,  por grupo/cargo/carreira, segundo a dificuldade de recrutamento</t>
  </si>
  <si>
    <t>Quadro 11: Contagem das mudanças de situação dos trabalhadores, por grupo/cargo/carreira, segundo o motivo e género</t>
  </si>
  <si>
    <t>Quadro 15: Contagem dos dias de ausências ao trabalho durante o ano, por grupo/cargo/carreira, segundo o motivo de ausência e género</t>
  </si>
  <si>
    <t>CAPÍTULO 2 - REMUNERAÇÕES E ENCARGOS</t>
  </si>
  <si>
    <t>Quadro 18.1: Suplementos remuneratórios</t>
  </si>
  <si>
    <t>Quadro 18.2: Encargos com prestações sociais</t>
  </si>
  <si>
    <t>Quadro 18.3: Encargos com benefícios sociais</t>
  </si>
  <si>
    <t>CAPÍTULO 3 - HIGIENE E SEGURANÇA</t>
  </si>
  <si>
    <t>Quadro 20: Número de casos de incapacidade declarados durante o ano, relativamente aos trabalhadores vítimas de acidente de trabalho</t>
  </si>
  <si>
    <t>Quadro 22: Número  e encargos das actividades de medicina no trabalho ocorridas durante o ano</t>
  </si>
  <si>
    <t>Quadro 25: Número de acções de formação e sensibilização em matéria de segurança e saúde no trabalho</t>
  </si>
  <si>
    <t>CAPÍTULO 4 - FORMAÇÃO PROFISSIONAL</t>
  </si>
  <si>
    <t xml:space="preserve">Quadro 30: Despesas anuais com formação </t>
  </si>
  <si>
    <t>CAPÍTULO 5 - RELAÇÕES PROFISSIONAIS</t>
  </si>
  <si>
    <t>Quadro 31: Relações profissionais</t>
  </si>
  <si>
    <t>Quadro 32: Disciplina</t>
  </si>
  <si>
    <t xml:space="preserve"> Grupo/cargo/carreiral / Modalidades de vinculação</t>
  </si>
  <si>
    <t>Cargo Político / Mandato</t>
  </si>
  <si>
    <t>Nomeação definitiva</t>
  </si>
  <si>
    <t>Nomeação Transitória por tempo determinado</t>
  </si>
  <si>
    <t>Nomeação Transitória por tempo determinável</t>
  </si>
  <si>
    <t>CT em Funções Públicas por tempo indeterminado</t>
  </si>
  <si>
    <t>CT em Funções Públicas a termo resolutivo certo</t>
  </si>
  <si>
    <t>CT em Funções Públicas a termo resolutivo incerto</t>
  </si>
  <si>
    <t>CT no âmbito do Código do Trabalho por tempo indeterminado</t>
  </si>
  <si>
    <t>CT no âmbito do Código do Trabalho a termo (certo ou incerto)</t>
  </si>
  <si>
    <t>Comissão de Serviço no âmbito do Código do Trabalho</t>
  </si>
  <si>
    <t>TOTAL</t>
  </si>
  <si>
    <t>M</t>
  </si>
  <si>
    <t>F</t>
  </si>
  <si>
    <t>Representantes do poder legislativo e de órgãos executivos</t>
  </si>
  <si>
    <t>Técnico Superior</t>
  </si>
  <si>
    <t>Assistente técnico, técnico de nível intermédio, pessoal administrativo</t>
  </si>
  <si>
    <t>Assistente operacional, operário, auxiliar</t>
  </si>
  <si>
    <t>Aprendizes e praticantes</t>
  </si>
  <si>
    <t>Informático</t>
  </si>
  <si>
    <t>Magistrado</t>
  </si>
  <si>
    <t>Diplomata</t>
  </si>
  <si>
    <t>Pessoal dos Serviços Externos do MNE - administrativo</t>
  </si>
  <si>
    <t>Pessoal dos Serviços Externos do MNE - operacional</t>
  </si>
  <si>
    <t>Pessoal de Inspecção</t>
  </si>
  <si>
    <t>Pessoal de Investigação Científica</t>
  </si>
  <si>
    <t>Docente Ensino Universitário</t>
  </si>
  <si>
    <t>Docente Ensino Superior Politécnico</t>
  </si>
  <si>
    <t>Educ.Infância e Doc. do Ens. Básico e Secundário</t>
  </si>
  <si>
    <t>Médico</t>
  </si>
  <si>
    <t>Enfermeiro</t>
  </si>
  <si>
    <t>Téc. Diagnóstico e Terapêutica</t>
  </si>
  <si>
    <t>Técnico Superior de Saúde</t>
  </si>
  <si>
    <t>Chefia Tributária</t>
  </si>
  <si>
    <t>Pessoal de Administração Tributária</t>
  </si>
  <si>
    <t>Pessoal Aduaneiro</t>
  </si>
  <si>
    <t>Conservador e Notário</t>
  </si>
  <si>
    <t>Oficial dos Registos e do Notariado</t>
  </si>
  <si>
    <t>Oficial de Justiça</t>
  </si>
  <si>
    <t>Polícia Judiciária</t>
  </si>
  <si>
    <t>Guarda Nacional Republicana - Oficial</t>
  </si>
  <si>
    <t>Guarda Nacional Republicana - Sargento</t>
  </si>
  <si>
    <t>Guarda Nacional Republicana - Guarda</t>
  </si>
  <si>
    <t>Serviço Estrangeiros Fronteiras</t>
  </si>
  <si>
    <t>Guarda Prisional</t>
  </si>
  <si>
    <t>Bombeiro</t>
  </si>
  <si>
    <t>Polícia Municipal</t>
  </si>
  <si>
    <t>Total</t>
  </si>
  <si>
    <t>Prestações de Serviços</t>
  </si>
  <si>
    <t>Tarefa</t>
  </si>
  <si>
    <t>Avença</t>
  </si>
  <si>
    <t>NOTAS:</t>
  </si>
  <si>
    <t>b) Postos das carreiras militares dos três ramos das Forças Armadas (Exército, Marinha e Força Aérea);</t>
  </si>
  <si>
    <t>SE Células a vermelho - Totais não estão iguais aos do Quadro1</t>
  </si>
  <si>
    <t xml:space="preserve">Grupo/cargo/carreira / Escalão etário e género </t>
  </si>
  <si>
    <t>Menos que 20 anos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</si>
  <si>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</si>
  <si>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</si>
  <si>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</si>
  <si>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</si>
  <si>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</si>
  <si>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</si>
  <si>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</si>
  <si>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</si>
  <si>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</si>
  <si>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</si>
  <si>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maior ou igual a 70 anos</t>
  </si>
  <si>
    <t>Grupo/cargo/carreira/
Tempo de serviço</t>
  </si>
  <si>
    <t xml:space="preserve">até 5 anos </t>
  </si>
  <si>
    <t xml:space="preserve">5 - 9 </t>
  </si>
  <si>
    <t xml:space="preserve">10 - 14 </t>
  </si>
  <si>
    <t>15 - 19</t>
  </si>
  <si>
    <t xml:space="preserve">20 - 24 </t>
  </si>
  <si>
    <t xml:space="preserve">25 - 29         </t>
  </si>
  <si>
    <t xml:space="preserve">30 - 34       </t>
  </si>
  <si>
    <t xml:space="preserve">35 - 39         </t>
  </si>
  <si>
    <t xml:space="preserve">40 ou mais anos         </t>
  </si>
  <si>
    <t xml:space="preserve">Grupo/cargo/carreira / Habilitação Literária </t>
  </si>
  <si>
    <t>Menos de 4 anos de escolaridade</t>
  </si>
  <si>
    <t>4 anos de escolaridade</t>
  </si>
  <si>
    <t>6 anos de escolaridade</t>
  </si>
  <si>
    <t>9.º ano ou equivalente</t>
  </si>
  <si>
    <t>11.º ano</t>
  </si>
  <si>
    <t>12.º ano ou equivalente</t>
  </si>
  <si>
    <t>Bacharelato</t>
  </si>
  <si>
    <t>Licenciatura</t>
  </si>
  <si>
    <t>Mestrado</t>
  </si>
  <si>
    <t>Doutoramento</t>
  </si>
  <si>
    <t>Grupo/cargo/carreira
Proveniência do trabalhador</t>
  </si>
  <si>
    <t xml:space="preserve">União Europeia       </t>
  </si>
  <si>
    <t>CPLP</t>
  </si>
  <si>
    <t xml:space="preserve">Outros países        </t>
  </si>
  <si>
    <t>Prestações de Serviços / Proveniência do trabalhador</t>
  </si>
  <si>
    <r>
      <t>CPLP</t>
    </r>
    <r>
      <rPr>
        <sz val="8"/>
        <rFont val="Trebuchet MS"/>
        <family val="2"/>
      </rPr>
      <t xml:space="preserve"> - Comunidade dos Países de Língua Portuguesa</t>
    </r>
  </si>
  <si>
    <t>Grupo/cargo/carreira</t>
  </si>
  <si>
    <t>menor que 20 anos</t>
  </si>
  <si>
    <t xml:space="preserve">20 - 24         </t>
  </si>
  <si>
    <t xml:space="preserve">25 - 29  </t>
  </si>
  <si>
    <t xml:space="preserve">30 - 34        </t>
  </si>
  <si>
    <t xml:space="preserve">35 - 39        </t>
  </si>
  <si>
    <t xml:space="preserve">40 - 44         </t>
  </si>
  <si>
    <t xml:space="preserve">45 - 49  </t>
  </si>
  <si>
    <t xml:space="preserve">50 - 54         </t>
  </si>
  <si>
    <t xml:space="preserve">55 - 59          </t>
  </si>
  <si>
    <t xml:space="preserve">60 - 64           </t>
  </si>
  <si>
    <t xml:space="preserve">65 - 69         </t>
  </si>
  <si>
    <t xml:space="preserve"> M</t>
  </si>
  <si>
    <t xml:space="preserve"> F</t>
  </si>
  <si>
    <t>menos de 20 anos</t>
  </si>
  <si>
    <t>Considere o total de trabalhadores que beneficiem de redução fiscal por motivo da sua deficiência;</t>
  </si>
  <si>
    <t>Grupo/cargo/carreira/
Modos de ocupação do posto de trabalho</t>
  </si>
  <si>
    <t xml:space="preserve">Procedimento concursal                     </t>
  </si>
  <si>
    <t xml:space="preserve">Cedência           </t>
  </si>
  <si>
    <t>Mobilidade interna</t>
  </si>
  <si>
    <t xml:space="preserve">Regresso de licença sem vencimento ou de período experimental               </t>
  </si>
  <si>
    <t xml:space="preserve">Comissão de serviço                    </t>
  </si>
  <si>
    <t>CEAGP*</t>
  </si>
  <si>
    <t xml:space="preserve">Outras situações                          </t>
  </si>
  <si>
    <t>Prestações de Serviços
(Modalidades de vinculação)</t>
  </si>
  <si>
    <t>Notas:</t>
  </si>
  <si>
    <t>* Curso de Estudos Avançados em Gestão Pública. No caso de orgãos autárquicos considere, ainda, os formandos do CEAGPA;</t>
  </si>
  <si>
    <r>
      <t xml:space="preserve">Quadro 8: Contagem das saídas de trabalhadores </t>
    </r>
    <r>
      <rPr>
        <b/>
        <u/>
        <sz val="14"/>
        <color indexed="61"/>
        <rFont val="Arial"/>
        <family val="2"/>
      </rPr>
      <t>nomeados</t>
    </r>
    <r>
      <rPr>
        <b/>
        <sz val="14"/>
        <color indexed="61"/>
        <rFont val="Arial"/>
        <family val="2"/>
      </rPr>
      <t xml:space="preserve"> ou em </t>
    </r>
    <r>
      <rPr>
        <b/>
        <u/>
        <sz val="14"/>
        <color indexed="61"/>
        <rFont val="Arial"/>
        <family val="2"/>
      </rPr>
      <t>comissão de serviço</t>
    </r>
    <r>
      <rPr>
        <b/>
        <sz val="14"/>
        <color indexed="61"/>
        <rFont val="Arial"/>
        <family val="2"/>
      </rPr>
      <t>, por grupo/cargo/carreira, segundo o motivo de saída e género</t>
    </r>
  </si>
  <si>
    <t>Grupo/cargo/carreira/
Motivos de saída (durante o ano)</t>
  </si>
  <si>
    <t>Morte</t>
  </si>
  <si>
    <t xml:space="preserve">Reforma/ /Aposentação            </t>
  </si>
  <si>
    <t xml:space="preserve">Limite de idade                </t>
  </si>
  <si>
    <t xml:space="preserve">Conclusão sem sucesso do período experimental            </t>
  </si>
  <si>
    <t xml:space="preserve">Cessação por mútuo acordo                </t>
  </si>
  <si>
    <t xml:space="preserve">Exoneração a pedido  do trabalhador                </t>
  </si>
  <si>
    <t xml:space="preserve">Aplicação de pena disciplinar expulsiva                     </t>
  </si>
  <si>
    <t xml:space="preserve">Outras situações  </t>
  </si>
  <si>
    <r>
      <t xml:space="preserve">Quadro 9: Contagem das saídas de trabalhadores </t>
    </r>
    <r>
      <rPr>
        <b/>
        <u/>
        <sz val="14"/>
        <color indexed="61"/>
        <rFont val="Arial"/>
        <family val="2"/>
      </rPr>
      <t>contratados</t>
    </r>
    <r>
      <rPr>
        <b/>
        <sz val="14"/>
        <color indexed="61"/>
        <rFont val="Arial"/>
        <family val="2"/>
      </rPr>
      <t>, por grupo/cargo/carreira, segundo o motivo de saída e género</t>
    </r>
  </si>
  <si>
    <t>Caducidade (termo)</t>
  </si>
  <si>
    <t>Reforma/ /Aposentação</t>
  </si>
  <si>
    <t>Limite de idade</t>
  </si>
  <si>
    <t>Revogação                              (cessação por mútuo acordo)</t>
  </si>
  <si>
    <t>Resolução                   (por iniciativa do trabalhador)</t>
  </si>
  <si>
    <t xml:space="preserve">Denúncia                              (por iniciativa do trabalhador)  </t>
  </si>
  <si>
    <t>Despedimento  por inadaptação</t>
  </si>
  <si>
    <t>Despedimento colectivo</t>
  </si>
  <si>
    <t>Despedimento                por extinção do posto de trabalho</t>
  </si>
  <si>
    <t xml:space="preserve">Outras situações                </t>
  </si>
  <si>
    <t>Incluir todos os trabalhadores em Contrato de Trabalho em Funções Públicas, e com Contrato de Trabalho no âmbito do Código do Trabalho;</t>
  </si>
  <si>
    <t>Grupo/cargo/carreira/
Dificuldades de recrutamento</t>
  </si>
  <si>
    <t>Não abertura de procedimento concursal</t>
  </si>
  <si>
    <t>Impugnação do procedimento concursal</t>
  </si>
  <si>
    <t>Falta de autorização da entidade competente</t>
  </si>
  <si>
    <t>Procedimento concursal improcedente</t>
  </si>
  <si>
    <t>Procedimento concursal em desenvolvimento</t>
  </si>
  <si>
    <t xml:space="preserve"> - Para cada grupo, cargo ou carreira, indique o número de postos de trabalho previstos no mapa de pessoal, mas não ocupados durante o ano, por motivo de:</t>
  </si>
  <si>
    <t xml:space="preserve">                - não abertura de procedimento concursal, por razões imputáveis ao serviço;</t>
  </si>
  <si>
    <t xml:space="preserve">                - impugnação do procedimento concursal, devido a recurso com efeitos suspensivos ou anulação do procedimento;</t>
  </si>
  <si>
    <t xml:space="preserve">                - recrutamento não autorizado por não satisfação do pedido formulado à entidade competente;</t>
  </si>
  <si>
    <t xml:space="preserve">                - procedimento concursal improcedente, deserto, inexistência ou desistência dos candidatos aprovados;</t>
  </si>
  <si>
    <t xml:space="preserve">                - procedimento concursal em desenvolvimento.</t>
  </si>
  <si>
    <t>Grupo/cargo/carreira/
Tipo de mudança</t>
  </si>
  <si>
    <r>
      <t xml:space="preserve">Promoções               </t>
    </r>
    <r>
      <rPr>
        <sz val="7"/>
        <color indexed="30"/>
        <rFont val="Trebuchet MS"/>
        <family val="2"/>
      </rPr>
      <t xml:space="preserve"> (carreiras não revistas e carreiras subsistentes)</t>
    </r>
  </si>
  <si>
    <r>
      <t xml:space="preserve">Alteração obrigatória do posicionamento remuneratório </t>
    </r>
    <r>
      <rPr>
        <sz val="7"/>
        <color indexed="30"/>
        <rFont val="Trebuchet MS"/>
        <family val="2"/>
      </rPr>
      <t>(1)</t>
    </r>
  </si>
  <si>
    <r>
      <t xml:space="preserve">Alteração do posicionamento remuneratório por opção gestionária </t>
    </r>
    <r>
      <rPr>
        <sz val="7"/>
        <color indexed="30"/>
        <rFont val="Trebuchet MS"/>
        <family val="2"/>
      </rPr>
      <t>(2)</t>
    </r>
  </si>
  <si>
    <t>Procedimento concursal</t>
  </si>
  <si>
    <r>
      <t xml:space="preserve">Consolidação da mobilidade na categoria </t>
    </r>
    <r>
      <rPr>
        <sz val="7"/>
        <color indexed="30"/>
        <rFont val="Trebuchet MS"/>
        <family val="2"/>
      </rPr>
      <t>(3)</t>
    </r>
  </si>
  <si>
    <t>Rígido</t>
  </si>
  <si>
    <t>Flexível</t>
  </si>
  <si>
    <t>Desfasado</t>
  </si>
  <si>
    <t>Jornada contínua</t>
  </si>
  <si>
    <t>Trabalho por turnos</t>
  </si>
  <si>
    <t>Isenção de horário</t>
  </si>
  <si>
    <t>Tempo completo</t>
  </si>
  <si>
    <t>PNT inferior ao praticado a tempo completo</t>
  </si>
  <si>
    <t>Tempo parcial ou outro regime especial (*)</t>
  </si>
  <si>
    <t>células abertas para indicar nº horas/semana</t>
  </si>
  <si>
    <t>35 horas</t>
  </si>
  <si>
    <t>42 horas</t>
  </si>
  <si>
    <r>
      <t xml:space="preserve">Indique para cada um dos horários de trabalho semanal, assinalados ou a assinalar, o </t>
    </r>
    <r>
      <rPr>
        <b/>
        <u/>
        <sz val="8"/>
        <rFont val="Trebuchet MS"/>
        <family val="2"/>
      </rPr>
      <t>número de trabalhadores</t>
    </r>
    <r>
      <rPr>
        <sz val="8"/>
        <rFont val="Trebuchet MS"/>
        <family val="2"/>
      </rPr>
      <t xml:space="preserve"> que o praticam;</t>
    </r>
  </si>
  <si>
    <r>
      <t>PNT</t>
    </r>
    <r>
      <rPr>
        <sz val="8"/>
        <rFont val="Trebuchet MS"/>
        <family val="2"/>
      </rPr>
      <t xml:space="preserve"> - Número de horas de trabalho semanal em vigor no serviço, fixado ou autorizado por lei. No mesmo serviço pode haver diferentes períodos normais de trabalho; </t>
    </r>
  </si>
  <si>
    <t>Trabalho em dias de descanso semanal obrigatório</t>
  </si>
  <si>
    <t>Trabalho em dias de descanso semanal complementar</t>
  </si>
  <si>
    <t>Trabalho em dias feriados</t>
  </si>
  <si>
    <t>Grupo/cargo/carreira/
Horas de trabalho noturno</t>
  </si>
  <si>
    <t>Trabalho nocturno normal</t>
  </si>
  <si>
    <t>Grupo/cargo/carreira/
Motivos de ausência</t>
  </si>
  <si>
    <t xml:space="preserve">Casamento  </t>
  </si>
  <si>
    <t>Protecção na parentalidade</t>
  </si>
  <si>
    <t xml:space="preserve">Maternidade </t>
  </si>
  <si>
    <t xml:space="preserve">Falecimento de familiar                </t>
  </si>
  <si>
    <t xml:space="preserve">Doença                      </t>
  </si>
  <si>
    <t>Por acidente em serviço ou doença profissional</t>
  </si>
  <si>
    <t xml:space="preserve">Assistência a familiares                </t>
  </si>
  <si>
    <t xml:space="preserve">Trabalhador-estudante           </t>
  </si>
  <si>
    <t xml:space="preserve">Por conta do período de férias                                           </t>
  </si>
  <si>
    <t xml:space="preserve">Com perda de vencimento                                           </t>
  </si>
  <si>
    <t xml:space="preserve">Cumprimento de pena disciplinar                                           </t>
  </si>
  <si>
    <t>Greve</t>
  </si>
  <si>
    <t xml:space="preserve">Injustificadas                                         </t>
  </si>
  <si>
    <t xml:space="preserve">Outros                                        </t>
  </si>
  <si>
    <t>Identificação da greve</t>
  </si>
  <si>
    <t>Âmbito (escolher da lista em baixo)</t>
  </si>
  <si>
    <t>Motivo(s) da greve</t>
  </si>
  <si>
    <t>Este campo contém uma lista para o(s) motivo(s) da greve.
Deve ser escolhido na lista definida pelo menos 1 motivo por greve.</t>
  </si>
  <si>
    <t>Nº de trabalhadores em greve</t>
  </si>
  <si>
    <t>Duração da paralisação (em hh/mm)</t>
  </si>
  <si>
    <t>Greve Geral</t>
  </si>
  <si>
    <t>Adm.Pública-Geral</t>
  </si>
  <si>
    <t>Adm.Pública-Sectorial</t>
  </si>
  <si>
    <t>Outros</t>
  </si>
  <si>
    <t>Designação</t>
  </si>
  <si>
    <t>Quadro 17: Estrutura remuneratória, por género</t>
  </si>
  <si>
    <t>A - Remunerações mensais ilíquidas (brutas)</t>
  </si>
  <si>
    <t>Período de referência: mês de Dezembro</t>
  </si>
  <si>
    <t>(Excluindo prestações de serviço)</t>
  </si>
  <si>
    <t>Número de trabalhadores</t>
  </si>
  <si>
    <t>Género / Escalão de remunerações</t>
  </si>
  <si>
    <t>Masculino</t>
  </si>
  <si>
    <t>Feminino</t>
  </si>
  <si>
    <t>Até 500 €</t>
  </si>
  <si>
    <t>501-1000 €</t>
  </si>
  <si>
    <t>1001-1250 €</t>
  </si>
  <si>
    <t>1251-1500 €</t>
  </si>
  <si>
    <t>1501-1750 €</t>
  </si>
  <si>
    <t>1751-2000€</t>
  </si>
  <si>
    <t>2001-2250 €</t>
  </si>
  <si>
    <t>2251-2500 €</t>
  </si>
  <si>
    <t>2501-2750 €</t>
  </si>
  <si>
    <t>2751-3000 €</t>
  </si>
  <si>
    <t>3001-3250 €</t>
  </si>
  <si>
    <t>3251-3500 €</t>
  </si>
  <si>
    <t>3501-3750 €</t>
  </si>
  <si>
    <t>3751-4000 €</t>
  </si>
  <si>
    <t>4001-4250 €</t>
  </si>
  <si>
    <t>4251-4500 €</t>
  </si>
  <si>
    <t>4501-4750 €</t>
  </si>
  <si>
    <t>4751-5000 €</t>
  </si>
  <si>
    <t>5001-5250 €</t>
  </si>
  <si>
    <t>5251-5500 €</t>
  </si>
  <si>
    <t>5501-5750 €</t>
  </si>
  <si>
    <t>5751-6000 €</t>
  </si>
  <si>
    <t>Mais de 6000 €</t>
  </si>
  <si>
    <t>Euros</t>
  </si>
  <si>
    <t>Remuneração (€)</t>
  </si>
  <si>
    <t>Mínima ( € )</t>
  </si>
  <si>
    <t>Máxima ( € )</t>
  </si>
  <si>
    <t>NOTA:</t>
  </si>
  <si>
    <t>Encargos com pessoal</t>
  </si>
  <si>
    <t>Valor (Euros)</t>
  </si>
  <si>
    <t>Remuneração base (*)</t>
  </si>
  <si>
    <t>Suplementos remuneratórios</t>
  </si>
  <si>
    <t>Prémios de desempenho</t>
  </si>
  <si>
    <t xml:space="preserve">Prestações sociais </t>
  </si>
  <si>
    <t>Benefícios sociais</t>
  </si>
  <si>
    <t>Nota:</t>
  </si>
  <si>
    <t>(*) - incluindo o subsídio de férias e o subsídio de Natal.</t>
  </si>
  <si>
    <t>Trabalho normal nocturno</t>
  </si>
  <si>
    <t>Trabalho em dias de descanso semanal, complementar e feriados (*)</t>
  </si>
  <si>
    <t>Disponibilidade permanente</t>
  </si>
  <si>
    <t>Risco, penosidade e insalubridade</t>
  </si>
  <si>
    <t>Fixação na periferia</t>
  </si>
  <si>
    <t>Abono para falhas</t>
  </si>
  <si>
    <t>Participação em reuniões</t>
  </si>
  <si>
    <t>Ajudas de custo</t>
  </si>
  <si>
    <t xml:space="preserve">Representação </t>
  </si>
  <si>
    <t>Secretariado</t>
  </si>
  <si>
    <t>Prestações sociais</t>
  </si>
  <si>
    <t>Subsídios no âmbito da protecção da parentalidade (maternidade, paternidade e adopção)</t>
  </si>
  <si>
    <t>Abono de família</t>
  </si>
  <si>
    <t>Subsídio de educação especial</t>
  </si>
  <si>
    <t>Subsídio mensal vitalício</t>
  </si>
  <si>
    <t>Subsídio para assistência de 3ª pessoa</t>
  </si>
  <si>
    <t>Subsídio de funeral</t>
  </si>
  <si>
    <t>Subsídio por morte</t>
  </si>
  <si>
    <t>Acidente de trabalho e doença profissional</t>
  </si>
  <si>
    <t>Subsídio de desemprego</t>
  </si>
  <si>
    <t>Subsídio de refeição</t>
  </si>
  <si>
    <t>Benefícios de apoio social</t>
  </si>
  <si>
    <t>Grupos desportivos/casa do pessoal</t>
  </si>
  <si>
    <t>Refeitórios</t>
  </si>
  <si>
    <t>Subsídio de frequência de creche e de educação pré-escolar</t>
  </si>
  <si>
    <t>Colónias de férias</t>
  </si>
  <si>
    <t>Subsídio de estudos</t>
  </si>
  <si>
    <t>Apoio socio-económico</t>
  </si>
  <si>
    <t>Outros benefícios sociais</t>
  </si>
  <si>
    <t>Acidentes de trabalho</t>
  </si>
  <si>
    <t>No local de trabalho</t>
  </si>
  <si>
    <t>In itinere</t>
  </si>
  <si>
    <t>Inferior a 1 dia             (sem dar lugar a baixa)</t>
  </si>
  <si>
    <t>1 a 3 dias de baixa</t>
  </si>
  <si>
    <t>4 a 30 dias de baixa</t>
  </si>
  <si>
    <t>Superior a 30 dias de baixa</t>
  </si>
  <si>
    <t>Mortal</t>
  </si>
  <si>
    <t>Nº total de acidentes de trabalho (AT) ocorridos no ano de referência</t>
  </si>
  <si>
    <r>
      <t xml:space="preserve">Nº de acidentes de trabalho (AT) </t>
    </r>
    <r>
      <rPr>
        <b/>
        <u/>
        <sz val="7"/>
        <color indexed="25"/>
        <rFont val="Trebuchet MS"/>
        <family val="2"/>
      </rPr>
      <t>com baixa</t>
    </r>
    <r>
      <rPr>
        <b/>
        <sz val="7"/>
        <color indexed="25"/>
        <rFont val="Trebuchet MS"/>
        <family val="2"/>
      </rPr>
      <t xml:space="preserve"> ocorridos no ano de referência</t>
    </r>
  </si>
  <si>
    <t xml:space="preserve">Nº de dias de trabalho perdidos por acidentes ocorridos no ano </t>
  </si>
  <si>
    <t xml:space="preserve">Nº de dias de trabalho perdidos por acidentes ocorridos em anos anteriores </t>
  </si>
  <si>
    <t xml:space="preserve">O "Nº total de acidentes" refere-se ao total de ocorrências, com baixa, sem baixa e mortais. O "Nº de acidentes com baixa" exclui os mortais. Excluir os acidentes mortais </t>
  </si>
  <si>
    <t>no cálculo dos dias de trabalho perdidos na sequência de acidentes de trabalho.</t>
  </si>
  <si>
    <t>Casos de incapacidade</t>
  </si>
  <si>
    <t>Nº de casos</t>
  </si>
  <si>
    <t>Casos de incapacidade permanente:</t>
  </si>
  <si>
    <t>- absoluta</t>
  </si>
  <si>
    <t>- parcial</t>
  </si>
  <si>
    <t>- absoluta para o trabalho habitual</t>
  </si>
  <si>
    <t>Casos de incapacidade temporária e absoluta</t>
  </si>
  <si>
    <t>Casos de incapacidade temporária e parcial</t>
  </si>
  <si>
    <t>Doenças profissionais</t>
  </si>
  <si>
    <t>Nº de dias de ausência</t>
  </si>
  <si>
    <t>Código(*)</t>
  </si>
  <si>
    <t>Actividades de medicina no trabalho</t>
  </si>
  <si>
    <t>Número</t>
  </si>
  <si>
    <t>Total dos exames médicos efectuados:</t>
  </si>
  <si>
    <t>Exames de admissão</t>
  </si>
  <si>
    <t>Exames periódicos</t>
  </si>
  <si>
    <t>Exames ocasionais e complementares</t>
  </si>
  <si>
    <t>Exames de cessação de funções</t>
  </si>
  <si>
    <t>Visitas aos postos de trabalho</t>
  </si>
  <si>
    <t xml:space="preserve">Nota: </t>
  </si>
  <si>
    <t>Quadro 23: Número de intervenções das comissões de segurança e saúde no trabalho  ocorridas durante o ano, por tipo</t>
  </si>
  <si>
    <t>Reuniões da Comissão</t>
  </si>
  <si>
    <t>Visitas aos locais de trabalho</t>
  </si>
  <si>
    <t>Outras</t>
  </si>
  <si>
    <t>Alteração das funções exercidas</t>
  </si>
  <si>
    <t>Formação profissional</t>
  </si>
  <si>
    <t>Acções realizadas durante o ano</t>
  </si>
  <si>
    <t>Trabalhadores abrangidos pelas acções realizadas</t>
  </si>
  <si>
    <t>Encargos de estrutura de medicina e segurança no trabalho (a)</t>
  </si>
  <si>
    <t>Equipamento de protecção (b)</t>
  </si>
  <si>
    <t xml:space="preserve">Formação em prevenção de riscos (c) </t>
  </si>
  <si>
    <t xml:space="preserve">Outros custos com a prevenção de acidentes e doenças profissionais (d) </t>
  </si>
  <si>
    <t>(a) Encargos na organização dos serviços de segurança e saúde no trabalho e encargos na organização / modificação dos espaços de trabalho</t>
  </si>
  <si>
    <t>(b) Encargos na aquisição de bens ou equipamentos</t>
  </si>
  <si>
    <t>(c) Encargos na formação, informação e consulta</t>
  </si>
  <si>
    <t>Tipo de acção/duração</t>
  </si>
  <si>
    <t>Menos de 30 horas</t>
  </si>
  <si>
    <t>De 30 a 59 horas</t>
  </si>
  <si>
    <t>de 60 a 119 horas</t>
  </si>
  <si>
    <t>120 horas ou mais</t>
  </si>
  <si>
    <t xml:space="preserve">Internas </t>
  </si>
  <si>
    <t xml:space="preserve">Externas </t>
  </si>
  <si>
    <t xml:space="preserve">Total </t>
  </si>
  <si>
    <t>Relativamente às acções de formação profissional realizadas durante o ano e em que tenham participado os efectivos do serviço, considerar como:</t>
  </si>
  <si>
    <r>
      <t>●  acção interna,</t>
    </r>
    <r>
      <rPr>
        <sz val="8"/>
        <rFont val="Trebuchet MS"/>
        <family val="2"/>
      </rPr>
      <t xml:space="preserve"> organizada pela entidade;</t>
    </r>
  </si>
  <si>
    <r>
      <t>●  acção externa,</t>
    </r>
    <r>
      <rPr>
        <sz val="8"/>
        <rFont val="Trebuchet MS"/>
        <family val="2"/>
      </rPr>
      <t xml:space="preserve"> organizada por outras entidades;</t>
    </r>
  </si>
  <si>
    <t>- N.º de participações = n.º trabalhadores na acção 1 + n.º trabalhadores na acção 2 +…+ n.º trabalhadores na acção n  (exemplo: se o mesmo trabalhador participou em 2 acções diferentes ou iguais com datas diferentes,  conta como 2 participações);</t>
  </si>
  <si>
    <t xml:space="preserve">Grupo/cargo/carreira/                                                                                        Nº de participações e de participantes </t>
  </si>
  <si>
    <t>Acções internas</t>
  </si>
  <si>
    <t>Acções externas</t>
  </si>
  <si>
    <t>Nº de participações</t>
  </si>
  <si>
    <t>Nº de participações (*)</t>
  </si>
  <si>
    <t>Nº de participantes (**)</t>
  </si>
  <si>
    <t>Totais devem ser iguais aos do Q. 27</t>
  </si>
  <si>
    <t>(*) - N.º de participações = n.º trabalhadores na acção 1 + n.º trabalhadores na acção 2 +…+ n.º trabalhadores na acção n  (exemplo: se o mesmo trabalhador participou em 2 acções diferentes ou iguais com datas diferentes, conta como 2 participações);</t>
  </si>
  <si>
    <t xml:space="preserve">Total de horas em acções de formação </t>
  </si>
  <si>
    <t>Tipo de acção/valor</t>
  </si>
  <si>
    <t xml:space="preserve">Despesa com acções internas </t>
  </si>
  <si>
    <t xml:space="preserve">Despesa com acções externas </t>
  </si>
  <si>
    <t>Relações profissionais</t>
  </si>
  <si>
    <t>Trabalhadores sindicalizados</t>
  </si>
  <si>
    <t>Elementos pertencentes a comissões de trabalhadores</t>
  </si>
  <si>
    <t>Total de votantes para comissões de trabalhadores</t>
  </si>
  <si>
    <t>Disciplina</t>
  </si>
  <si>
    <t>Processos transitados do ano anterior</t>
  </si>
  <si>
    <t>Processos instaurados durante o ano</t>
  </si>
  <si>
    <t>Processos transitados para o ano seguinte</t>
  </si>
  <si>
    <t>Processos decididos - total:</t>
  </si>
  <si>
    <t xml:space="preserve">                          * Arquivados</t>
  </si>
  <si>
    <t xml:space="preserve">                          * Repreensão escrita</t>
  </si>
  <si>
    <t xml:space="preserve">                          * Multa</t>
  </si>
  <si>
    <t xml:space="preserve">                          * Suspensão</t>
  </si>
  <si>
    <r>
      <t xml:space="preserve">                          * Demissão </t>
    </r>
    <r>
      <rPr>
        <sz val="7"/>
        <rFont val="Trebuchet MS"/>
        <family val="2"/>
      </rPr>
      <t>(1)</t>
    </r>
  </si>
  <si>
    <r>
      <t xml:space="preserve">                          * Despedimento por facto imputável ao trabalhador </t>
    </r>
    <r>
      <rPr>
        <sz val="7"/>
        <rFont val="Trebuchet MS"/>
        <family val="2"/>
      </rPr>
      <t>(2)</t>
    </r>
  </si>
  <si>
    <t xml:space="preserve">                          * Cessação da comissão de serviço</t>
  </si>
  <si>
    <t>(1) - para trabalhadores Nomeados</t>
  </si>
  <si>
    <t>Cedência</t>
  </si>
  <si>
    <t>Comissão de serviço</t>
  </si>
  <si>
    <t>(**) - Considerar o total de trabalhadores  que, em cada grupo/cargo/carreira, participou em pelo menos 1 acção de formação (exemplo: se o mesmo trabalhador participou em 2 acções diferentes ou iguais com datas diferentes, conta apenas como 1 participante);</t>
  </si>
  <si>
    <t xml:space="preserve">Segurança e saúde no trabalho
 Intervenções das comissões     </t>
  </si>
  <si>
    <t xml:space="preserve">Segurança e saúde no trabalho
Acções de reintegração profissional                                </t>
  </si>
  <si>
    <t>Segurança e saúde no trabalho
Acções de formação</t>
  </si>
  <si>
    <t>Segurança e saúde no trabalho
Custos</t>
  </si>
  <si>
    <t>Clicar em cima das células a amarelo na seta à direita para escolher o item correspondente da lista de valores disponivel</t>
  </si>
  <si>
    <t>Dirigente superior de 1º grau a)</t>
  </si>
  <si>
    <t>Dirigente superior de 2º grau a)</t>
  </si>
  <si>
    <t>Dirigente intermédio de 1º grau a)</t>
  </si>
  <si>
    <t>Dirigente intermédio de 2º grau a)</t>
  </si>
  <si>
    <t>Dirigente intermédio de 3º grau e seguintes a)</t>
  </si>
  <si>
    <t>Forças Armadas - Oficial b)</t>
  </si>
  <si>
    <t>Forças Armadas - Sargento b)</t>
  </si>
  <si>
    <t>Forças Armadas - Praça b)</t>
  </si>
  <si>
    <t>Polícia de Segurança Pública - Oficial</t>
  </si>
  <si>
    <t>Polícia de Segurança Pública - Chefe de Polícia</t>
  </si>
  <si>
    <t>Polícia de Segurança Pública - Agente</t>
  </si>
  <si>
    <t>Outro Pessoal de Segurança c)</t>
  </si>
  <si>
    <t>Os totais dos quadros 1, 2, 3, 4, 12, 13 e 17 devem ser iguais, por grupo/cargo/carreira e por género.</t>
  </si>
  <si>
    <t>c) Registar outro pessoal de segurança não considerado nas carreira ou grupos anteriores, incluindo os trabalhadores pertencentes aos corpos especiais  SIS (Serviço de Informações de Segurança) e SIED (Serviço de Informações Estratégicas de Defesa);</t>
  </si>
  <si>
    <t>A antiguidade reporta-se ao tempo de serviço na Administração Pública.</t>
  </si>
  <si>
    <t>dd-mm-aaaa</t>
  </si>
  <si>
    <t>Substituir dd-mm-aaaa pelo dia, mês e ano respectivo da greve</t>
  </si>
  <si>
    <t>Quando existirem mais do que 3 horários a tempo parcial (incompletos) deve optar por estabelecer escalões em cada uma das células abertas de modo a contemplar todos os horários incompletos.</t>
  </si>
  <si>
    <t>Critério adotado (descrição da entidade):</t>
  </si>
  <si>
    <t xml:space="preserve">
</t>
  </si>
  <si>
    <t>Caso este critério não seja aplicável para algum dos quadros, deverá também ser descrita neste campo de descrição o critério adotado.</t>
  </si>
  <si>
    <t>Notas Explicativas:</t>
  </si>
  <si>
    <t>Adaptação do posto de trabalho</t>
  </si>
  <si>
    <t>Alteração do regime de duração do trabalho</t>
  </si>
  <si>
    <t>40 horas</t>
  </si>
  <si>
    <r>
      <t xml:space="preserve">Quadro 7: Contagem dos trabalhadores admitidos e regressados </t>
    </r>
    <r>
      <rPr>
        <b/>
        <u/>
        <sz val="14"/>
        <color indexed="61"/>
        <rFont val="Trebuchet MS"/>
        <family val="2"/>
      </rPr>
      <t>durante o ano</t>
    </r>
    <r>
      <rPr>
        <b/>
        <sz val="14"/>
        <color indexed="61"/>
        <rFont val="Trebuchet MS"/>
        <family val="2"/>
      </rPr>
      <t>, por grupo/cargo/carreira e género,  segundo o modo de ocupação do posto de trabalho ou modalidade de vinculação</t>
    </r>
  </si>
  <si>
    <t>Quadro 1: Contagem dos trabalhadores por grupo/cargo/carreira, segundo a modalidade de vinculação e género, em 31 de dezembro</t>
  </si>
  <si>
    <t>Quadro 2: Contagem dos trabalhadores por grupo/cargo/carreira, segundo o escalão etário e género, em 31 de dezembro</t>
  </si>
  <si>
    <t>Quadro 3: Contagem dos trabalhadores por grupo/cargo/carreira, segundo o nível de antiguidade e género, em 31 de dezembro</t>
  </si>
  <si>
    <t>Quadro 4: Contagem dos trabalhadores por grupo/cargo/carreira, segundo o nível de escolaridade e género, em 31 de dezembro</t>
  </si>
  <si>
    <t>Quadro 5: Contagem dos trabalhadores estrangeiros por grupo/cargo/carreira, segundo a nacionalidade e género, em 31 de dezembro</t>
  </si>
  <si>
    <t>Quadro 6: Contagem de trabalhadores portadores de deficiência por grupo/cargo/carreira, segundo o escalão etário e género, em 31 de dezembro</t>
  </si>
  <si>
    <t>Quadro 12: Contagem dos trabalhadores por grupo/cargo/carreira, segundo a modalidade de horário de trabalho e género, em 31 de dezembro</t>
  </si>
  <si>
    <t>Quadro 13: Contagem dos trabalhadores por grupo/cargo/carreira, segundo o  período normal de trabalho (PNT) e género, em 31 de dezembro</t>
  </si>
  <si>
    <t>Quadro 16 : Contagem dos trabalhadores em greve durante o ano, por escalão de PNT e tempo de paralisação</t>
  </si>
  <si>
    <r>
      <t xml:space="preserve">i) Deve indicar </t>
    </r>
    <r>
      <rPr>
        <b/>
        <u/>
        <sz val="8"/>
        <rFont val="Trebuchet MS"/>
        <family val="2"/>
      </rPr>
      <t>o número de trabalhadores</t>
    </r>
    <r>
      <rPr>
        <b/>
        <sz val="8"/>
        <rFont val="Trebuchet MS"/>
        <family val="2"/>
      </rPr>
      <t xml:space="preserve"> em cada escalão por género;</t>
    </r>
  </si>
  <si>
    <t>Quadro 29: Contagem das horas dispendidas em formação durante o ano, por grupo/cargo/carreira, segundo o tipo de acção</t>
  </si>
  <si>
    <t>Quadro 28: Contagem relativa a participações em acções de formação durante o ano, por grupo/cargo/carreira, segundo o tipo de acção</t>
  </si>
  <si>
    <t>Quadro 27: Contagem relativa a participações em acções de formação profissional durante o ano, por tipo de acção, segundo a duração</t>
  </si>
  <si>
    <t>B - Remunerações máximas e mínimas dos trabalhadores a tempo completo</t>
  </si>
  <si>
    <t>Quadro 18: Total dos encargos anuais com pessoal</t>
  </si>
  <si>
    <t>Quadro 19: Número de acidentes de trabalho e de dias de trabalho perdidos com baixa durante o ano, por género</t>
  </si>
  <si>
    <t>Quadro 21: Número de situações participadas e confirmadas de doença profissional e de dias de trabalho perdidos durante o ano</t>
  </si>
  <si>
    <t xml:space="preserve">Quadro 24: Número de trabalhadores sujeitos a acções de reintegração profissional em resultado de acidentes de trabalho ou doença profissional durante o ano </t>
  </si>
  <si>
    <t>Quadro 26: Custos com a prevenção de acidentes e doenças profissionais durante o ano</t>
  </si>
  <si>
    <t>Código</t>
  </si>
  <si>
    <t>101_AUMENTOS SALARIAIS</t>
  </si>
  <si>
    <t>102_AUMENTO E/OU CRIAÇÃO DE PRESTAÇÕES COMPLEMENTARES</t>
  </si>
  <si>
    <t>103_PAGAMENTO DE SALARIOS E PRESTAÇÕES COMPLEMENTARES</t>
  </si>
  <si>
    <t>104_FORMA E MODO PAGAMENTO</t>
  </si>
  <si>
    <t>105_PAGAMENTO DE  DIAS DE AUSÊNCIA</t>
  </si>
  <si>
    <t>106_CLASSIFICAÇÃO, ENQUADRAMENTO E CARREIRAS</t>
  </si>
  <si>
    <t>107_DATA DA PRODUÇÃO DE EFEITOS</t>
  </si>
  <si>
    <t>108_OUTRAS REIVINDICAÇÕES SALARIAIS</t>
  </si>
  <si>
    <t>201_REDUÇÃO OU MODIFICAÇÃO DA DURAÇÃO DE  TRABALHO</t>
  </si>
  <si>
    <t>202_ORGANIZAÇÃO DO TEMPO DE  TRABALHO</t>
  </si>
  <si>
    <t>203_ORGANIZAÇÃO DO  SISTEMA  DE TRABALHO</t>
  </si>
  <si>
    <t>204_REFORMA</t>
  </si>
  <si>
    <t>205_FÉRIAS, FALTAS,  LICENÇAS E FERIADOS</t>
  </si>
  <si>
    <t>206_SEGURANÇA E SÁUDE NO TRABALHO</t>
  </si>
  <si>
    <t>207_OBRAS SOCIAIS</t>
  </si>
  <si>
    <t>208_CONCESSÃO DE BENEFICIOS AOS TRABALHADORES E FAMILIARES</t>
  </si>
  <si>
    <t>209_IGUALDADE NÃO DISCRIMINAÇÃO</t>
  </si>
  <si>
    <t>210_OUTRAS REIVINDICAÇÕES SOBRE CONDIÇÕES DE TRABALHO</t>
  </si>
  <si>
    <t>301_DESPEDIMENTOS/TRABALHADORES EXCEDENTÁRIOS</t>
  </si>
  <si>
    <t>302_ESTABILIDADE NO VINCULO CONTRATUAL</t>
  </si>
  <si>
    <t>303_FORMAÇÃO</t>
  </si>
  <si>
    <t>304_DESLOCALIZAÇÃO DE  EMPRESAS E /OU SECÇÕES DA EMPRESA</t>
  </si>
  <si>
    <t>305_OUTRAS REIVINDICAÇÕES SOBRE EMPREGO E/OU FORMAÇÃO</t>
  </si>
  <si>
    <t>401_PROCESSO DE  REGULAMENTAÇÃO COLECTIVA</t>
  </si>
  <si>
    <t>501_LIVRE EXERCICIO DE DIREITOS SINDICAIS E DE OUTRAS ORGANIZAÇÕES REPRESENTATIVAS DE TRABALHADORES</t>
  </si>
  <si>
    <t>601_ACÇÃO DISCIPLINAR</t>
  </si>
  <si>
    <t>602_CADERNOS REIVINDICATIVOS/NEGOCIAÇÃO INFORMAL</t>
  </si>
  <si>
    <t>603_ESTATUTO OU ESTRUTURA DA EMPRESA</t>
  </si>
  <si>
    <t>604_OUTRAS REIVINDICAÇÕES NÃO ESPECIFICADAS</t>
  </si>
  <si>
    <t>Comissão de Serviço no âmbito da LTFP</t>
  </si>
  <si>
    <t>Mobilidade</t>
  </si>
  <si>
    <t xml:space="preserve">Mobilidade </t>
  </si>
  <si>
    <t>Quadro 14: Contagem das horas de trabalho suplementar durante o ano, por grupo/cargo/carreira, segundo a modalidade de prestação do trabalho e género</t>
  </si>
  <si>
    <t xml:space="preserve">Trabalho suplementar diurno </t>
  </si>
  <si>
    <t>Trabalho suplementar nocturno</t>
  </si>
  <si>
    <t>Grupo/cargo/carreira/
Modalidade de prestação do trabalho suplementar</t>
  </si>
  <si>
    <t>Quadro 14.1: Contagem das horas de trabalho nocturno, normal e suplementar durante o ano, por grupo/cargo/carreira, segundo o género</t>
  </si>
  <si>
    <t>Trabalho suplementar (diurno e nocturno)</t>
  </si>
  <si>
    <t>Específico (*)</t>
  </si>
  <si>
    <t>Trabalho nocturno suplementar</t>
  </si>
  <si>
    <t>As 3 colunas seguintes são especificas para o trabalho suplementar em dias de descanso semanal obrigatório, complementar e feriados.</t>
  </si>
  <si>
    <t>Trabalho a tempo parcial (**)</t>
  </si>
  <si>
    <t>PNT (*)</t>
  </si>
  <si>
    <t>(*) Período Normal de Trabalho</t>
  </si>
  <si>
    <t>Pessoal dos Serviços Externos do MNE - assistente de residência</t>
  </si>
  <si>
    <t>Outros encargos com pessoal (**)</t>
  </si>
  <si>
    <t>Despesas com a medicina no trabalho (*)</t>
  </si>
  <si>
    <t>(d) Incluir única e exclusivamente os encargos com a criação e manutenção de estruturas destinadas à medicina do trabalho e à segurança do trabalhador no exercício da sua profissão.</t>
  </si>
  <si>
    <t xml:space="preserve">Horas dEspendidas em acções internas </t>
  </si>
  <si>
    <t xml:space="preserve">Horas dEspendidas em acções externas </t>
  </si>
  <si>
    <t>Grupo/cargo/carreira/                               Horas dEspendidas</t>
  </si>
  <si>
    <r>
      <t>(*)</t>
    </r>
    <r>
      <rPr>
        <sz val="8"/>
        <rFont val="Trebuchet MS"/>
        <family val="2"/>
      </rPr>
      <t xml:space="preserve"> - Trabalho a tempo parcial, meia jornada ou outro regime: indicar o número de horas de trabalho semanais, se inferior ao praticado a tempo completo;</t>
    </r>
  </si>
  <si>
    <r>
      <t>Considerar as</t>
    </r>
    <r>
      <rPr>
        <b/>
        <u/>
        <sz val="8"/>
        <rFont val="Trebuchet MS"/>
        <family val="2"/>
      </rPr>
      <t xml:space="preserve"> horas despendidas por todos os efectivos do serviço</t>
    </r>
    <r>
      <rPr>
        <b/>
        <sz val="8"/>
        <rFont val="Trebuchet MS"/>
        <family val="2"/>
      </rPr>
      <t xml:space="preserve"> em cada um dos tipos de acções de formação realizadas durante o ano;</t>
    </r>
  </si>
  <si>
    <t>d) Não considerar os trabalhadores ausentes há mais de 6 meses e os trabalhadores que estão em licença sem vencimento a 31 de dezembro.</t>
  </si>
  <si>
    <t>v) Não incluir prestações sociais, subsídio de refeição e outros benefícios sociais;</t>
  </si>
  <si>
    <t>Reportar a remuneração mensal base ilíquida mais os suplementos regulares e/ou adicionais/ referenciais remuneratórios de natureza permanente.</t>
  </si>
  <si>
    <t>vi) Não considerar o duodécimo do subsídio de natal.</t>
  </si>
  <si>
    <t>ii) O total do quadro 17 deve ser igual ao total dos quadros 1, 2, 3, 4, 12 e 13, por género;</t>
  </si>
  <si>
    <t>iii) Não considerar os trabalhadores ausentes há mais de 6 meses e os trabalhadores que estão em licença sem vencimento a 31 de dezembro;</t>
  </si>
  <si>
    <r>
      <t xml:space="preserve">iv) </t>
    </r>
    <r>
      <rPr>
        <u/>
        <sz val="9"/>
        <rFont val="Segoe UI"/>
        <family val="2"/>
      </rPr>
      <t>Remunerações mensais ilíquidas (brutas)</t>
    </r>
    <r>
      <rPr>
        <sz val="9"/>
        <rFont val="Segoe UI"/>
        <family val="2"/>
      </rPr>
      <t>: Considerar remuneração mensal base ilíquida mais suplementos regulares e/ou adicionais/diferenciais remuneratórios de natureza permanente;</t>
    </r>
  </si>
  <si>
    <t>Na remuneração deve incluir o valor (euros) das remunerações, mínima e máxima;</t>
  </si>
  <si>
    <t>(**) registar:
         - as indemnizações por férias não gozadas;
         - as compensações por caducidade dos contratos dos trabalhadores saídos;
         - os encargos da entidade patronal com a CGA e a Segurança Social;
         - os abonos pagos ao trabalhador a aguardar aposentação até que a pensão passe a ser paga pela entidade competente.</t>
  </si>
  <si>
    <t>Não incluir prestadores de serviços.</t>
  </si>
  <si>
    <t>Isenção de horário de trabalho</t>
  </si>
  <si>
    <t>Outros regimes especiais de prestação de trabalho (**)</t>
  </si>
  <si>
    <t>Outros suplementos remuneratórios (***)</t>
  </si>
  <si>
    <t>(**) - incluir também tempo prolongado na carreira médica e suplemento de comando;</t>
  </si>
  <si>
    <t>ii) Considerar também as despesas de deslocação relacionadas com a formação.</t>
  </si>
  <si>
    <t xml:space="preserve">Outras prestações sociais </t>
  </si>
  <si>
    <r>
      <t xml:space="preserve">Considerar os </t>
    </r>
    <r>
      <rPr>
        <b/>
        <u/>
        <sz val="8"/>
        <rFont val="Trebuchet MS"/>
        <family val="2"/>
      </rPr>
      <t xml:space="preserve">acidentes de trabalho </t>
    </r>
    <r>
      <rPr>
        <b/>
        <sz val="8"/>
        <rFont val="Trebuchet MS"/>
        <family val="2"/>
      </rPr>
      <t>registados num auto de notícia.</t>
    </r>
  </si>
  <si>
    <t>Contacto(s) do(s) responsável(eis) pelo preenchimento</t>
  </si>
  <si>
    <t>(2) - para trabalhadores em Contrato de Trabalho em Funções Públicas</t>
  </si>
  <si>
    <t>Decreto-Lei n.º 190/96, de 9 de outubro</t>
  </si>
  <si>
    <r>
      <t xml:space="preserve">Considerar o total de trabalhadores estrangeiros, </t>
    </r>
    <r>
      <rPr>
        <b/>
        <sz val="8"/>
        <rFont val="Trebuchet MS"/>
        <family val="2"/>
      </rPr>
      <t>não naturalizados</t>
    </r>
    <r>
      <rPr>
        <sz val="8"/>
        <rFont val="Trebuchet MS"/>
        <family val="2"/>
      </rPr>
      <t>, em efectividade de funções no serviço em 31 de dezembro, de acordo com a naturalidade;</t>
    </r>
  </si>
  <si>
    <t>Considerar o total de efectivos admitidos pela 1ª vez ou regressados ao serviço entre 1 de Janeiro e 31 de dezembro inclusive;</t>
  </si>
  <si>
    <r>
      <rPr>
        <b/>
        <sz val="12"/>
        <color indexed="20"/>
        <rFont val="Trebuchet MS"/>
        <family val="2"/>
      </rPr>
      <t>Mês de referência: Dezembro</t>
    </r>
    <r>
      <rPr>
        <b/>
        <sz val="12"/>
        <color indexed="30"/>
        <rFont val="Trebuchet MS"/>
        <family val="2"/>
      </rPr>
      <t xml:space="preserve"> 
</t>
    </r>
    <r>
      <rPr>
        <b/>
        <sz val="9"/>
        <color indexed="30"/>
        <rFont val="Trebuchet MS"/>
        <family val="2"/>
      </rPr>
      <t>(Indicar o</t>
    </r>
    <r>
      <rPr>
        <b/>
        <u/>
        <sz val="9"/>
        <color indexed="30"/>
        <rFont val="Trebuchet MS"/>
        <family val="2"/>
      </rPr>
      <t xml:space="preserve"> N.º de trabalhadores</t>
    </r>
    <r>
      <rPr>
        <b/>
        <sz val="9"/>
        <color indexed="30"/>
        <rFont val="Trebuchet MS"/>
        <family val="2"/>
      </rPr>
      <t xml:space="preserve"> de acordo com a respectiva</t>
    </r>
    <r>
      <rPr>
        <b/>
        <u/>
        <sz val="9"/>
        <color indexed="30"/>
        <rFont val="Trebuchet MS"/>
        <family val="2"/>
      </rPr>
      <t xml:space="preserve"> posição remuneratória</t>
    </r>
    <r>
      <rPr>
        <b/>
        <sz val="9"/>
        <color indexed="30"/>
        <rFont val="Trebuchet MS"/>
        <family val="2"/>
      </rPr>
      <t>, independentemente de terem ou não recebido a remuneração ou outros abonos no mês de dezembro)</t>
    </r>
  </si>
  <si>
    <r>
      <rPr>
        <b/>
        <sz val="8"/>
        <rFont val="Trebuchet MS"/>
        <family val="2"/>
      </rPr>
      <t xml:space="preserve">(*) </t>
    </r>
    <r>
      <rPr>
        <sz val="8"/>
        <rFont val="Trebuchet MS"/>
        <family val="2"/>
      </rPr>
      <t>incluir os montantes pagos aos médicos, enfermeiros, outros técnicos de saúde e técnicos de higiene e segurança no trabalho que prestaram serviço durante o ano, desde que não tenham sido contabilizados no quadro 1. ("pessoas ao serviço em 31 de dezembro"), as despesas efeituadas com a aquisição de medicamentos, meios auxiliares de diagnóstico, exames médicos e todo e qualquer gasto relacionado com a medicina do trabalho, à exceção dos montantes investidos em infraestruturas.</t>
    </r>
  </si>
  <si>
    <t>Artigo 23.º do Decreto-Lei n.º 503/99, de 20 de novembro, alterado pelo Decreto-Lei n.º 50-C/2007, de 6 de março e pela Lei n.º 64-A/2008, de 31 de dezembro.</t>
  </si>
  <si>
    <t>a) Considerar os cargos abrangidos pelo Estatuto do Pessoal Dirigente (aprovado pela Lei n.º 2/2004, de 15 de janeiro, e sucessivamente alterado);</t>
  </si>
  <si>
    <t>(1) e (2) - Artigos 156.º, 157.º e 158.º da LTFP, aprovada em anexo à Lei n.º 35/2014, de 20 de junho</t>
  </si>
  <si>
    <t>(3) - Artigo 99.º da LTFP, aprovada em anexo à Lei n.º 35/2014, de 20 de junho</t>
  </si>
  <si>
    <t>(*) Artigo 110.º da LTFP,  aprovada em anexo à Lei n.º 35/2014, de 20 de junho</t>
  </si>
  <si>
    <t xml:space="preserve">(**) Artigo 68.º da LTFP,  aprovada em anexo à Lei n.º 35/2014, de 20 de junho; Lei n.º 84/2015, de 7 de agosto </t>
  </si>
  <si>
    <t>Incluir todos os trabalhadores em regime de Nomeação ao abrigo do art. 8.º  e em Comissão de Serviço ao abrigo do art.  9.º da LTFP, aprovada em anexo à Lei n.º 35/2014, de 20 de junho;</t>
  </si>
  <si>
    <t>d) Considerar a meia jornada (Lei n.º 84/2015, de 7 de agosto)</t>
  </si>
  <si>
    <t>Considerar o total de horas suplementares/extraordinárias efetuadas pelos trabalhadores do serviço entre 1 de janeiro e 31 de dezembro, nas situações identificadas;</t>
  </si>
  <si>
    <r>
      <t xml:space="preserve">O trabalho suplementar diurno e noturno </t>
    </r>
    <r>
      <rPr>
        <u/>
        <sz val="8"/>
        <rFont val="Trebuchet MS"/>
        <family val="2"/>
      </rPr>
      <t xml:space="preserve">só contempla o trabalho suplementar efectuado em </t>
    </r>
    <r>
      <rPr>
        <b/>
        <u/>
        <sz val="8"/>
        <rFont val="Trebuchet MS"/>
        <family val="2"/>
      </rPr>
      <t>dias normais de trabalho</t>
    </r>
    <r>
      <rPr>
        <u/>
        <sz val="8"/>
        <rFont val="Trebuchet MS"/>
        <family val="2"/>
      </rPr>
      <t xml:space="preserve">  (</t>
    </r>
    <r>
      <rPr>
        <sz val="8"/>
        <rFont val="Trebuchet MS"/>
        <family val="2"/>
      </rPr>
      <t>primeiras 2 colunas).</t>
    </r>
  </si>
  <si>
    <t>Considerar o total de horas efetuadas pelos trabalhadores do serviço entre 1 de janeiro e 31 de dezembro, nas situações identificadas;</t>
  </si>
  <si>
    <r>
      <t>Este quadro refere-se</t>
    </r>
    <r>
      <rPr>
        <b/>
        <u/>
        <sz val="8"/>
        <rFont val="Trebuchet MS"/>
        <family val="2"/>
      </rPr>
      <t xml:space="preserve"> apenas a trabalho noturno</t>
    </r>
    <r>
      <rPr>
        <sz val="8"/>
        <rFont val="Trebuchet MS"/>
        <family val="2"/>
      </rPr>
      <t>. Para o preenchimento da  coluna “</t>
    </r>
    <r>
      <rPr>
        <b/>
        <sz val="8"/>
        <rFont val="Trebuchet MS"/>
        <family val="2"/>
      </rPr>
      <t>trabalho noturno suplementar</t>
    </r>
    <r>
      <rPr>
        <sz val="8"/>
        <rFont val="Trebuchet MS"/>
        <family val="2"/>
      </rPr>
      <t xml:space="preserve">” neste quadro  deve-se considerar o </t>
    </r>
  </si>
  <si>
    <t>trabalho suplementar efetuado em dias normais e em dias de descanso semanal obrigatório, complementar e feriados.</t>
  </si>
  <si>
    <r>
      <t xml:space="preserve">Considerar o total de </t>
    </r>
    <r>
      <rPr>
        <b/>
        <u/>
        <sz val="8"/>
        <rFont val="Trebuchet MS"/>
        <family val="2"/>
      </rPr>
      <t>dias completos de ausência ou períodos de meio dia</t>
    </r>
    <r>
      <rPr>
        <b/>
        <sz val="8"/>
        <rFont val="Trebuchet MS"/>
        <family val="2"/>
      </rPr>
      <t>;</t>
    </r>
  </si>
  <si>
    <t>(***) - incluir também  o subsídio de residência.</t>
  </si>
  <si>
    <t>(*) - Conforme lista constante do DR n.º 6/2001, de 3 de maio, atualizado pelo DR n.º 76/2007, de 17 de julho.</t>
  </si>
  <si>
    <r>
      <t xml:space="preserve">i) Considerar as despesas efetuadas durante ano em atividades de formação e </t>
    </r>
    <r>
      <rPr>
        <b/>
        <u/>
        <sz val="8"/>
        <rFont val="Trebuchet MS"/>
        <family val="2"/>
      </rPr>
      <t>suportadas pelo orçamento da entidade;</t>
    </r>
  </si>
  <si>
    <r>
      <t xml:space="preserve">(*) - </t>
    </r>
    <r>
      <rPr>
        <u/>
        <sz val="8"/>
        <rFont val="Trebuchet MS"/>
        <family val="2"/>
      </rPr>
      <t>caso não tenha sido incluído</t>
    </r>
    <r>
      <rPr>
        <sz val="8"/>
        <rFont val="Trebuchet MS"/>
        <family val="2"/>
      </rPr>
      <t xml:space="preserve"> em trabalho suplementar (diurno e noturno);</t>
    </r>
  </si>
  <si>
    <t>Em caso de processo de fusão/reestruturação da entidade existente a 31/12/2023 deverá ser indicado o critério adotado para o registo dos dados do Balanço Social 2023.</t>
  </si>
  <si>
    <r>
      <rPr>
        <b/>
        <i/>
        <sz val="10"/>
        <color indexed="18"/>
        <rFont val="Arial"/>
        <family val="2"/>
      </rPr>
      <t>Por exemplo:</t>
    </r>
    <r>
      <rPr>
        <i/>
        <sz val="10"/>
        <color indexed="18"/>
        <rFont val="Arial"/>
        <family val="2"/>
      </rPr>
      <t xml:space="preserve"> caso de uma entidade que resulta da fusão de 2 entidades, em que a nova entidade iniciou o seu funcionamento a 1 de junho 2023:
Deverá registar os dados da entidade nova referente ao período de 1 junho a 31 dezembro, especificando em baixo na descrição da entidade a data de início da nova entidade e o número de trabalhadores em exercício de funções nessa data, em substituição do n.º de trabalhadores a 1 de janeiro 2023 na folha de identificação.</t>
    </r>
  </si>
  <si>
    <r>
      <t xml:space="preserve"> Nota: Em caso de processo de fusão/reestruturação da entidade existente a 31/12/2023, indicar o critério adotado para o registo dos dados do Balanço Social 2023 na folha </t>
    </r>
    <r>
      <rPr>
        <b/>
        <u/>
        <sz val="11"/>
        <color indexed="60"/>
        <rFont val="Trebuchet MS"/>
        <family val="2"/>
      </rPr>
      <t>"Criterio"</t>
    </r>
  </si>
  <si>
    <t>Ministério da Ciência, Tecnologia e Ensino Superior</t>
  </si>
  <si>
    <t>Lília Fidalgo</t>
  </si>
  <si>
    <t>lilia.fidalgo@reitoria.ulisboa.pt</t>
  </si>
  <si>
    <t>Faculdade de Motricidade Humana da Universidade de Lisboa</t>
  </si>
  <si>
    <t>30 horas</t>
  </si>
  <si>
    <t>0-5 horas</t>
  </si>
  <si>
    <t>6-10 horas</t>
  </si>
  <si>
    <t xml:space="preserve">6-10 horas </t>
  </si>
  <si>
    <t>11-19 horas</t>
  </si>
  <si>
    <t>20-26 horas</t>
  </si>
  <si>
    <t>27-30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</si>
</sst>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#,##0.00\ &quot;€&quot;;\-#,##0.0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[h]:mm"/>
    <numFmt numFmtId="165" formatCode="0.0"/>
    <numFmt numFmtId="166" formatCode="#,##0.00\ &quot;€&quot;"/>
    <numFmt numFmtId="167" formatCode="[h]:mm;@"/>
    <numFmt numFmtId="168" formatCode="#,##0_ ;\-#,##0\ "/>
    <numFmt numFmtId="169" formatCode="#,##0.0\ _€"/>
  </numFmts>
  <fonts count="113" x14ac:knownFonts="1"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36"/>
      <name val="Trebuchet MS"/>
      <family val="2"/>
    </font>
    <font>
      <sz val="36"/>
      <name val="Trebuchet MS"/>
      <family val="2"/>
    </font>
    <font>
      <sz val="10"/>
      <name val="Trebuchet MS"/>
      <family val="2"/>
    </font>
    <font>
      <b/>
      <sz val="26"/>
      <name val="Trebuchet MS"/>
      <family val="2"/>
    </font>
    <font>
      <sz val="26"/>
      <name val="Trebuchet MS"/>
      <family val="2"/>
    </font>
    <font>
      <sz val="12"/>
      <name val="Trebuchet MS"/>
      <family val="2"/>
    </font>
    <font>
      <b/>
      <sz val="12"/>
      <name val="Trebuchet MS"/>
      <family val="2"/>
    </font>
    <font>
      <b/>
      <sz val="14"/>
      <name val="Trebuchet MS"/>
      <family val="2"/>
    </font>
    <font>
      <b/>
      <sz val="11"/>
      <name val="Trebuchet MS"/>
      <family val="2"/>
    </font>
    <font>
      <sz val="14"/>
      <name val="Trebuchet MS"/>
      <family val="2"/>
    </font>
    <font>
      <b/>
      <i/>
      <sz val="10"/>
      <name val="Trebuchet MS"/>
      <family val="2"/>
    </font>
    <font>
      <sz val="11"/>
      <name val="Trebuchet MS"/>
      <family val="2"/>
    </font>
    <font>
      <b/>
      <sz val="10"/>
      <name val="Trebuchet MS"/>
      <family val="2"/>
    </font>
    <font>
      <b/>
      <sz val="14"/>
      <color indexed="12"/>
      <name val="Arial"/>
      <family val="2"/>
    </font>
    <font>
      <b/>
      <sz val="10"/>
      <color indexed="18"/>
      <name val="Arial"/>
      <family val="2"/>
    </font>
    <font>
      <u/>
      <sz val="10"/>
      <color indexed="12"/>
      <name val="Arial"/>
      <family val="2"/>
    </font>
    <font>
      <u/>
      <sz val="10"/>
      <color indexed="12"/>
      <name val="Trebuchet MS"/>
      <family val="2"/>
    </font>
    <font>
      <b/>
      <sz val="10"/>
      <color indexed="10"/>
      <name val="Arial"/>
      <family val="2"/>
    </font>
    <font>
      <b/>
      <sz val="14"/>
      <color indexed="61"/>
      <name val="Trebuchet MS"/>
      <family val="2"/>
    </font>
    <font>
      <b/>
      <sz val="7"/>
      <color indexed="30"/>
      <name val="Trebuchet MS"/>
      <family val="2"/>
    </font>
    <font>
      <sz val="7"/>
      <name val="Trebuchet MS"/>
      <family val="2"/>
    </font>
    <font>
      <b/>
      <sz val="7"/>
      <color indexed="25"/>
      <name val="Trebuchet MS"/>
      <family val="2"/>
    </font>
    <font>
      <b/>
      <sz val="7"/>
      <color indexed="23"/>
      <name val="Trebuchet MS"/>
      <family val="2"/>
    </font>
    <font>
      <b/>
      <sz val="8"/>
      <name val="Trebuchet MS"/>
      <family val="2"/>
    </font>
    <font>
      <sz val="8"/>
      <name val="Trebuchet MS"/>
      <family val="2"/>
    </font>
    <font>
      <u/>
      <sz val="12"/>
      <color indexed="12"/>
      <name val="Arial"/>
      <family val="2"/>
    </font>
    <font>
      <b/>
      <sz val="8"/>
      <color indexed="61"/>
      <name val="Trebuchet MS"/>
      <family val="2"/>
    </font>
    <font>
      <sz val="7"/>
      <color indexed="9"/>
      <name val="Trebuchet MS"/>
      <family val="2"/>
    </font>
    <font>
      <b/>
      <sz val="7"/>
      <color indexed="9"/>
      <name val="Trebuchet MS"/>
      <family val="2"/>
    </font>
    <font>
      <b/>
      <u/>
      <sz val="8"/>
      <color indexed="10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7"/>
      <name val="Trebuchet MS"/>
      <family val="2"/>
    </font>
    <font>
      <b/>
      <sz val="8"/>
      <color indexed="14"/>
      <name val="Trebuchet MS"/>
      <family val="2"/>
    </font>
    <font>
      <b/>
      <sz val="14"/>
      <color indexed="61"/>
      <name val="Arial"/>
      <family val="2"/>
    </font>
    <font>
      <b/>
      <u/>
      <sz val="14"/>
      <color indexed="61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25"/>
      <name val="Trebuchet MS"/>
      <family val="2"/>
    </font>
    <font>
      <sz val="7"/>
      <color indexed="30"/>
      <name val="Trebuchet MS"/>
      <family val="2"/>
    </font>
    <font>
      <sz val="7"/>
      <color indexed="30"/>
      <name val="Arial"/>
      <family val="2"/>
    </font>
    <font>
      <sz val="10"/>
      <color indexed="9"/>
      <name val="Trebuchet MS"/>
      <family val="2"/>
    </font>
    <font>
      <sz val="7"/>
      <color indexed="9"/>
      <name val="Arial"/>
      <family val="2"/>
    </font>
    <font>
      <b/>
      <sz val="8"/>
      <color indexed="30"/>
      <name val="Trebuchet MS"/>
      <family val="2"/>
    </font>
    <font>
      <sz val="8"/>
      <color indexed="30"/>
      <name val="Trebuchet MS"/>
      <family val="2"/>
    </font>
    <font>
      <b/>
      <i/>
      <sz val="8"/>
      <color indexed="10"/>
      <name val="Trebuchet MS"/>
      <family val="2"/>
    </font>
    <font>
      <b/>
      <u/>
      <sz val="8"/>
      <name val="Trebuchet MS"/>
      <family val="2"/>
    </font>
    <font>
      <u/>
      <sz val="8"/>
      <name val="Trebuchet MS"/>
      <family val="2"/>
    </font>
    <font>
      <b/>
      <u/>
      <sz val="9"/>
      <color indexed="10"/>
      <name val="Tahoma"/>
      <family val="2"/>
    </font>
    <font>
      <b/>
      <sz val="9"/>
      <color indexed="10"/>
      <name val="Tahoma"/>
      <family val="2"/>
    </font>
    <font>
      <sz val="9"/>
      <color indexed="81"/>
      <name val="Tahoma"/>
      <family val="2"/>
    </font>
    <font>
      <b/>
      <i/>
      <sz val="9"/>
      <color indexed="81"/>
      <name val="Tahoma"/>
      <family val="2"/>
    </font>
    <font>
      <b/>
      <u/>
      <sz val="8"/>
      <name val="Arial"/>
      <family val="2"/>
    </font>
    <font>
      <u/>
      <sz val="10"/>
      <name val="Trebuchet MS"/>
      <family val="2"/>
    </font>
    <font>
      <b/>
      <sz val="7"/>
      <color indexed="61"/>
      <name val="Trebuchet MS"/>
      <family val="2"/>
    </font>
    <font>
      <b/>
      <sz val="9"/>
      <color indexed="81"/>
      <name val="Tahoma"/>
      <family val="2"/>
    </font>
    <font>
      <b/>
      <sz val="14"/>
      <color indexed="20"/>
      <name val="Trebuchet MS"/>
      <family val="2"/>
    </font>
    <font>
      <b/>
      <sz val="14"/>
      <color indexed="30"/>
      <name val="Trebuchet MS"/>
      <family val="2"/>
    </font>
    <font>
      <b/>
      <sz val="12"/>
      <color indexed="30"/>
      <name val="Trebuchet MS"/>
      <family val="2"/>
    </font>
    <font>
      <b/>
      <sz val="10"/>
      <color indexed="30"/>
      <name val="Trebuchet MS"/>
      <family val="2"/>
    </font>
    <font>
      <b/>
      <sz val="9"/>
      <color indexed="18"/>
      <name val="Trebuchet MS"/>
      <family val="2"/>
    </font>
    <font>
      <b/>
      <sz val="9"/>
      <color indexed="30"/>
      <name val="Trebuchet MS"/>
      <family val="2"/>
    </font>
    <font>
      <b/>
      <u/>
      <sz val="7"/>
      <color indexed="30"/>
      <name val="Trebuchet MS"/>
      <family val="2"/>
    </font>
    <font>
      <b/>
      <sz val="8"/>
      <color indexed="10"/>
      <name val="Trebuchet MS"/>
      <family val="2"/>
    </font>
    <font>
      <b/>
      <sz val="10"/>
      <color indexed="10"/>
      <name val="Trebuchet MS"/>
      <family val="2"/>
    </font>
    <font>
      <b/>
      <sz val="8"/>
      <color indexed="48"/>
      <name val="Trebuchet MS"/>
      <family val="2"/>
    </font>
    <font>
      <b/>
      <sz val="8"/>
      <color indexed="48"/>
      <name val="Arial"/>
      <family val="2"/>
    </font>
    <font>
      <sz val="10"/>
      <color indexed="61"/>
      <name val="Trebuchet MS"/>
      <family val="2"/>
    </font>
    <font>
      <b/>
      <sz val="9"/>
      <color indexed="48"/>
      <name val="Trebuchet MS"/>
      <family val="2"/>
    </font>
    <font>
      <b/>
      <i/>
      <sz val="9"/>
      <color indexed="48"/>
      <name val="Trebuchet MS"/>
      <family val="2"/>
    </font>
    <font>
      <b/>
      <u/>
      <sz val="7"/>
      <color indexed="25"/>
      <name val="Trebuchet MS"/>
      <family val="2"/>
    </font>
    <font>
      <b/>
      <sz val="8"/>
      <color indexed="62"/>
      <name val="Trebuchet MS"/>
      <family val="2"/>
    </font>
    <font>
      <sz val="14"/>
      <color indexed="20"/>
      <name val="Trebuchet MS"/>
      <family val="2"/>
    </font>
    <font>
      <b/>
      <sz val="7"/>
      <color indexed="62"/>
      <name val="Trebuchet MS"/>
      <family val="2"/>
    </font>
    <font>
      <sz val="10"/>
      <color indexed="62"/>
      <name val="Arial"/>
      <family val="2"/>
    </font>
    <font>
      <b/>
      <sz val="12"/>
      <color indexed="20"/>
      <name val="Trebuchet MS"/>
      <family val="2"/>
    </font>
    <font>
      <b/>
      <sz val="7"/>
      <color indexed="20"/>
      <name val="Trebuchet MS"/>
      <family val="2"/>
    </font>
    <font>
      <sz val="7"/>
      <color indexed="10"/>
      <name val="Trebuchet MS"/>
      <family val="2"/>
    </font>
    <font>
      <sz val="7"/>
      <color indexed="12"/>
      <name val="Trebuchet MS"/>
      <family val="2"/>
    </font>
    <font>
      <u/>
      <sz val="9"/>
      <name val="Trebuchet MS"/>
      <family val="2"/>
    </font>
    <font>
      <sz val="8"/>
      <color indexed="10"/>
      <name val="Trebuchet MS"/>
      <family val="2"/>
    </font>
    <font>
      <b/>
      <u/>
      <sz val="9"/>
      <color indexed="30"/>
      <name val="Trebuchet MS"/>
      <family val="2"/>
    </font>
    <font>
      <b/>
      <sz val="8"/>
      <color indexed="30"/>
      <name val="Trebuchet MS"/>
      <family val="2"/>
    </font>
    <font>
      <b/>
      <u/>
      <sz val="11"/>
      <color indexed="60"/>
      <name val="Trebuchet MS"/>
      <family val="2"/>
    </font>
    <font>
      <b/>
      <sz val="10"/>
      <name val="Arial"/>
      <family val="2"/>
    </font>
    <font>
      <b/>
      <i/>
      <u/>
      <sz val="10"/>
      <name val="Arial"/>
      <family val="2"/>
    </font>
    <font>
      <i/>
      <sz val="10"/>
      <color indexed="18"/>
      <name val="Arial"/>
      <family val="2"/>
    </font>
    <font>
      <b/>
      <i/>
      <sz val="10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u/>
      <sz val="10"/>
      <color theme="3" tint="-0.249977111117893"/>
      <name val="Arial"/>
      <family val="2"/>
    </font>
    <font>
      <b/>
      <sz val="10"/>
      <color theme="3" tint="-0.249977111117893"/>
      <name val="Arial"/>
      <family val="2"/>
    </font>
    <font>
      <sz val="10"/>
      <color theme="3" tint="-0.249977111117893"/>
      <name val="Arial"/>
      <family val="2"/>
    </font>
    <font>
      <i/>
      <sz val="10"/>
      <color theme="3" tint="-0.249977111117893"/>
      <name val="Arial"/>
      <family val="2"/>
    </font>
    <font>
      <b/>
      <sz val="11"/>
      <color theme="5" tint="-0.249977111117893"/>
      <name val="Trebuchet MS"/>
      <family val="2"/>
    </font>
    <font>
      <b/>
      <i/>
      <sz val="10"/>
      <color theme="3" tint="-0.249977111117893"/>
      <name val="Arial"/>
      <family val="2"/>
    </font>
    <font>
      <b/>
      <u/>
      <sz val="14"/>
      <color indexed="61"/>
      <name val="Trebuchet MS"/>
      <family val="2"/>
    </font>
    <font>
      <b/>
      <sz val="14"/>
      <color theme="0"/>
      <name val="Trebuchet MS"/>
      <family val="2"/>
    </font>
    <font>
      <sz val="7"/>
      <color theme="0"/>
      <name val="Trebuchet MS"/>
      <family val="2"/>
    </font>
    <font>
      <sz val="10"/>
      <color theme="0"/>
      <name val="Arial"/>
      <family val="2"/>
    </font>
    <font>
      <sz val="8"/>
      <color theme="0"/>
      <name val="Trebuchet MS"/>
      <family val="2"/>
    </font>
    <font>
      <b/>
      <sz val="10"/>
      <color theme="0"/>
      <name val="Calibri"/>
      <family val="2"/>
    </font>
    <font>
      <sz val="8"/>
      <color theme="0"/>
      <name val="Calibri"/>
      <family val="2"/>
    </font>
    <font>
      <b/>
      <sz val="14"/>
      <color rgb="FFFF0000"/>
      <name val="Trebuchet MS"/>
      <family val="2"/>
    </font>
    <font>
      <sz val="7"/>
      <color rgb="FFFF0000"/>
      <name val="Trebuchet MS"/>
      <family val="2"/>
    </font>
    <font>
      <sz val="8"/>
      <color rgb="FFFF0000"/>
      <name val="Trebuchet MS"/>
      <family val="2"/>
    </font>
    <font>
      <b/>
      <sz val="9"/>
      <name val="Trebuchet MS"/>
      <family val="2"/>
    </font>
    <font>
      <u/>
      <sz val="9"/>
      <name val="Segoe UI"/>
      <family val="2"/>
    </font>
    <font>
      <sz val="9"/>
      <name val="Segoe UI"/>
      <family val="2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indexed="13"/>
        <bgColor indexed="64"/>
      </patternFill>
    </fill>
    <fill>
      <patternFill patternType="darkDown"/>
    </fill>
    <fill>
      <patternFill patternType="solid">
        <fgColor indexed="65"/>
        <bgColor indexed="64"/>
      </patternFill>
    </fill>
    <fill>
      <patternFill patternType="darkDown"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24994659260841701"/>
        <bgColor indexed="31"/>
      </patternFill>
    </fill>
    <fill>
      <patternFill patternType="solid">
        <fgColor theme="0" tint="-0.14999847407452621"/>
        <bgColor indexed="64"/>
      </patternFill>
    </fill>
  </fills>
  <borders count="7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/>
      <top style="thin">
        <color indexed="30"/>
      </top>
      <bottom style="thin">
        <color indexed="30"/>
      </bottom>
      <diagonal/>
    </border>
    <border>
      <left/>
      <right/>
      <top/>
      <bottom style="thin">
        <color indexed="30"/>
      </bottom>
      <diagonal/>
    </border>
    <border>
      <left/>
      <right/>
      <top style="thin">
        <color indexed="30"/>
      </top>
      <bottom/>
      <diagonal/>
    </border>
    <border>
      <left style="medium">
        <color indexed="56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medium">
        <color indexed="56"/>
      </top>
      <bottom style="thin">
        <color indexed="22"/>
      </bottom>
      <diagonal/>
    </border>
    <border>
      <left style="thin">
        <color indexed="22"/>
      </left>
      <right style="medium">
        <color indexed="56"/>
      </right>
      <top style="medium">
        <color indexed="56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medium">
        <color indexed="56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medium">
        <color indexed="56"/>
      </bottom>
      <diagonal/>
    </border>
    <border>
      <left style="thin">
        <color indexed="22"/>
      </left>
      <right style="medium">
        <color indexed="56"/>
      </right>
      <top style="thin">
        <color indexed="22"/>
      </top>
      <bottom style="medium">
        <color indexed="56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55"/>
      </bottom>
      <diagonal/>
    </border>
    <border>
      <left style="thin">
        <color indexed="30"/>
      </left>
      <right style="thin">
        <color indexed="30"/>
      </right>
      <top style="thin">
        <color indexed="55"/>
      </top>
      <bottom style="thin">
        <color indexed="30"/>
      </bottom>
      <diagonal/>
    </border>
    <border>
      <left style="thin">
        <color indexed="30"/>
      </left>
      <right/>
      <top/>
      <bottom style="thin">
        <color indexed="30"/>
      </bottom>
      <diagonal/>
    </border>
    <border>
      <left/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30"/>
      </right>
      <top style="thin">
        <color indexed="22"/>
      </top>
      <bottom style="thin">
        <color indexed="22"/>
      </bottom>
      <diagonal/>
    </border>
    <border>
      <left style="double">
        <color indexed="30"/>
      </left>
      <right style="thin">
        <color indexed="30"/>
      </right>
      <top/>
      <bottom/>
      <diagonal/>
    </border>
    <border>
      <left style="double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23"/>
      </bottom>
      <diagonal/>
    </border>
    <border>
      <left style="thin">
        <color indexed="30"/>
      </left>
      <right style="thin">
        <color indexed="30"/>
      </right>
      <top style="thin">
        <color indexed="23"/>
      </top>
      <bottom style="thin">
        <color indexed="30"/>
      </bottom>
      <diagonal/>
    </border>
    <border>
      <left style="thin">
        <color indexed="30"/>
      </left>
      <right style="double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22"/>
      </bottom>
      <diagonal/>
    </border>
    <border>
      <left style="thin">
        <color indexed="30"/>
      </left>
      <right style="double">
        <color indexed="30"/>
      </right>
      <top style="thin">
        <color indexed="22"/>
      </top>
      <bottom style="thin">
        <color indexed="30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/>
      <top style="hair">
        <color indexed="64"/>
      </top>
      <bottom/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 style="double">
        <color indexed="64"/>
      </right>
      <top/>
      <bottom style="hair">
        <color indexed="64"/>
      </bottom>
      <diagonal/>
    </border>
    <border>
      <left/>
      <right/>
      <top style="thin">
        <color indexed="30"/>
      </top>
      <bottom style="thin">
        <color indexed="30"/>
      </bottom>
      <diagonal/>
    </border>
    <border>
      <left/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/>
      <diagonal/>
    </border>
    <border>
      <left/>
      <right style="double">
        <color indexed="30"/>
      </right>
      <top style="thin">
        <color indexed="30"/>
      </top>
      <bottom style="thin">
        <color indexed="30"/>
      </bottom>
      <diagonal/>
    </border>
    <border>
      <left style="double">
        <color indexed="30"/>
      </left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/>
      <top style="thin">
        <color indexed="30"/>
      </top>
      <bottom/>
      <diagonal/>
    </border>
    <border>
      <left/>
      <right style="thin">
        <color indexed="30"/>
      </right>
      <top style="thin">
        <color indexed="30"/>
      </top>
      <bottom/>
      <diagonal/>
    </border>
    <border>
      <left style="thin">
        <color indexed="30"/>
      </left>
      <right style="thin">
        <color indexed="30"/>
      </right>
      <top/>
      <bottom style="thin">
        <color indexed="30"/>
      </bottom>
      <diagonal/>
    </border>
    <border>
      <left style="thin">
        <color indexed="30"/>
      </left>
      <right style="thin">
        <color indexed="30"/>
      </right>
      <top style="thin">
        <color indexed="22"/>
      </top>
      <bottom style="thin">
        <color theme="0" tint="-0.34998626667073579"/>
      </bottom>
      <diagonal/>
    </border>
    <border>
      <left style="thin">
        <color indexed="30"/>
      </left>
      <right style="thin">
        <color indexed="30"/>
      </right>
      <top style="thin">
        <color theme="0" tint="-0.34998626667073579"/>
      </top>
      <bottom style="thin">
        <color indexed="22"/>
      </bottom>
      <diagonal/>
    </border>
    <border>
      <left style="thin">
        <color indexed="30"/>
      </left>
      <right style="thin">
        <color indexed="30"/>
      </right>
      <top/>
      <bottom style="thin">
        <color indexed="22"/>
      </bottom>
      <diagonal/>
    </border>
    <border>
      <left style="thin">
        <color indexed="30"/>
      </left>
      <right style="double">
        <color indexed="30"/>
      </right>
      <top/>
      <bottom style="thin">
        <color indexed="22"/>
      </bottom>
      <diagonal/>
    </border>
    <border>
      <left style="thin">
        <color indexed="30"/>
      </left>
      <right/>
      <top style="thin">
        <color indexed="30"/>
      </top>
      <bottom style="thin">
        <color indexed="22"/>
      </bottom>
      <diagonal/>
    </border>
    <border>
      <left/>
      <right style="thin">
        <color indexed="30"/>
      </right>
      <top style="thin">
        <color indexed="30"/>
      </top>
      <bottom style="thin">
        <color indexed="22"/>
      </bottom>
      <diagonal/>
    </border>
    <border>
      <left style="thin">
        <color indexed="30"/>
      </left>
      <right/>
      <top style="thin">
        <color indexed="22"/>
      </top>
      <bottom style="thin">
        <color indexed="30"/>
      </bottom>
      <diagonal/>
    </border>
    <border>
      <left/>
      <right style="thin">
        <color indexed="30"/>
      </right>
      <top style="thin">
        <color indexed="22"/>
      </top>
      <bottom style="thin">
        <color indexed="30"/>
      </bottom>
      <diagonal/>
    </border>
  </borders>
  <cellStyleXfs count="54">
    <xf numFmtId="0" fontId="0" fillId="0" borderId="0"/>
    <xf numFmtId="0" fontId="20" fillId="0" borderId="0" applyNumberFormat="0" applyFill="0" applyBorder="0" applyAlignment="0" applyProtection="0">
      <alignment vertical="top"/>
      <protection locked="0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660">
    <xf numFmtId="0" fontId="0" fillId="0" borderId="0" xfId="0"/>
    <xf numFmtId="0" fontId="3" fillId="0" borderId="1" xfId="0" applyFont="1" applyFill="1" applyBorder="1"/>
    <xf numFmtId="0" fontId="3" fillId="0" borderId="2" xfId="0" applyFont="1" applyFill="1" applyBorder="1"/>
    <xf numFmtId="0" fontId="4" fillId="0" borderId="2" xfId="0" applyFont="1" applyFill="1" applyBorder="1"/>
    <xf numFmtId="0" fontId="4" fillId="0" borderId="3" xfId="0" applyFont="1" applyFill="1" applyBorder="1"/>
    <xf numFmtId="0" fontId="3" fillId="0" borderId="4" xfId="0" applyFont="1" applyFill="1" applyBorder="1"/>
    <xf numFmtId="0" fontId="3" fillId="0" borderId="0" xfId="0" applyFont="1"/>
    <xf numFmtId="0" fontId="3" fillId="0" borderId="5" xfId="0" applyFont="1" applyFill="1" applyBorder="1"/>
    <xf numFmtId="0" fontId="6" fillId="0" borderId="6" xfId="0" applyFont="1" applyBorder="1" applyAlignment="1">
      <alignment horizontal="center"/>
    </xf>
    <xf numFmtId="0" fontId="3" fillId="0" borderId="7" xfId="0" applyFont="1" applyFill="1" applyBorder="1"/>
    <xf numFmtId="0" fontId="3" fillId="0" borderId="8" xfId="0" applyFont="1" applyFill="1" applyBorder="1"/>
    <xf numFmtId="0" fontId="7" fillId="0" borderId="9" xfId="0" applyFont="1" applyBorder="1" applyAlignment="1">
      <alignment horizontal="center" vertical="top" wrapText="1"/>
    </xf>
    <xf numFmtId="0" fontId="10" fillId="0" borderId="10" xfId="0" applyFont="1" applyBorder="1" applyAlignment="1">
      <alignment horizontal="right" vertical="center" wrapText="1" indent="10"/>
    </xf>
    <xf numFmtId="0" fontId="11" fillId="0" borderId="11" xfId="0" applyFont="1" applyBorder="1" applyAlignment="1">
      <alignment horizontal="right" vertical="center" wrapText="1" indent="10"/>
    </xf>
    <xf numFmtId="0" fontId="10" fillId="0" borderId="11" xfId="0" applyFont="1" applyBorder="1" applyAlignment="1">
      <alignment horizontal="right" vertical="center" wrapText="1" indent="10"/>
    </xf>
    <xf numFmtId="0" fontId="12" fillId="0" borderId="6" xfId="0" applyFont="1" applyFill="1" applyBorder="1" applyAlignment="1">
      <alignment horizontal="center" wrapText="1"/>
    </xf>
    <xf numFmtId="0" fontId="13" fillId="0" borderId="12" xfId="0" applyFont="1" applyBorder="1" applyAlignment="1">
      <alignment horizontal="right"/>
    </xf>
    <xf numFmtId="0" fontId="13" fillId="0" borderId="13" xfId="0" applyFont="1" applyBorder="1" applyAlignment="1" applyProtection="1">
      <protection locked="0"/>
    </xf>
    <xf numFmtId="0" fontId="13" fillId="0" borderId="0" xfId="0" applyFont="1" applyBorder="1" applyAlignment="1" applyProtection="1"/>
    <xf numFmtId="0" fontId="12" fillId="0" borderId="9" xfId="0" applyFont="1" applyFill="1" applyBorder="1" applyAlignment="1">
      <alignment horizontal="center" wrapText="1"/>
    </xf>
    <xf numFmtId="0" fontId="13" fillId="0" borderId="9" xfId="0" applyFont="1" applyBorder="1" applyAlignment="1">
      <alignment horizontal="left"/>
    </xf>
    <xf numFmtId="0" fontId="13" fillId="0" borderId="12" xfId="0" applyFont="1" applyBorder="1" applyAlignment="1">
      <alignment vertical="center" wrapText="1"/>
    </xf>
    <xf numFmtId="0" fontId="13" fillId="0" borderId="0" xfId="0" applyFont="1" applyBorder="1" applyAlignment="1" applyProtection="1">
      <protection locked="0"/>
    </xf>
    <xf numFmtId="0" fontId="13" fillId="0" borderId="0" xfId="0" applyFont="1" applyBorder="1" applyAlignment="1"/>
    <xf numFmtId="0" fontId="13" fillId="0" borderId="11" xfId="0" applyFont="1" applyBorder="1" applyAlignment="1" applyProtection="1">
      <protection locked="0"/>
    </xf>
    <xf numFmtId="0" fontId="13" fillId="0" borderId="0" xfId="0" applyFont="1" applyBorder="1" applyAlignment="1">
      <alignment vertical="center" wrapText="1"/>
    </xf>
    <xf numFmtId="0" fontId="14" fillId="0" borderId="9" xfId="0" applyFont="1" applyBorder="1" applyAlignment="1">
      <alignment horizontal="center" wrapText="1"/>
    </xf>
    <xf numFmtId="0" fontId="13" fillId="0" borderId="0" xfId="0" applyFont="1" applyBorder="1" applyAlignment="1">
      <alignment horizontal="right"/>
    </xf>
    <xf numFmtId="0" fontId="13" fillId="0" borderId="9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left" wrapText="1" indent="1"/>
    </xf>
    <xf numFmtId="0" fontId="13" fillId="0" borderId="9" xfId="0" applyFont="1" applyBorder="1" applyAlignment="1"/>
    <xf numFmtId="0" fontId="16" fillId="0" borderId="14" xfId="0" applyFont="1" applyBorder="1"/>
    <xf numFmtId="0" fontId="16" fillId="0" borderId="13" xfId="0" applyFont="1" applyBorder="1"/>
    <xf numFmtId="0" fontId="13" fillId="0" borderId="13" xfId="0" applyFont="1" applyBorder="1"/>
    <xf numFmtId="0" fontId="13" fillId="0" borderId="10" xfId="0" applyFont="1" applyBorder="1"/>
    <xf numFmtId="0" fontId="3" fillId="0" borderId="15" xfId="0" applyFont="1" applyFill="1" applyBorder="1"/>
    <xf numFmtId="0" fontId="7" fillId="0" borderId="16" xfId="0" applyFont="1" applyFill="1" applyBorder="1"/>
    <xf numFmtId="0" fontId="17" fillId="0" borderId="16" xfId="0" applyFont="1" applyFill="1" applyBorder="1"/>
    <xf numFmtId="0" fontId="3" fillId="0" borderId="17" xfId="0" applyFont="1" applyFill="1" applyBorder="1"/>
    <xf numFmtId="0" fontId="18" fillId="0" borderId="0" xfId="5" applyFont="1" applyAlignment="1">
      <alignment horizontal="left"/>
    </xf>
    <xf numFmtId="0" fontId="2" fillId="0" borderId="0" xfId="5"/>
    <xf numFmtId="0" fontId="19" fillId="0" borderId="0" xfId="5" applyFont="1" applyAlignment="1"/>
    <xf numFmtId="0" fontId="2" fillId="0" borderId="0" xfId="5" applyAlignment="1"/>
    <xf numFmtId="0" fontId="20" fillId="0" borderId="0" xfId="1" applyAlignment="1" applyProtection="1"/>
    <xf numFmtId="0" fontId="7" fillId="0" borderId="0" xfId="0" applyFont="1"/>
    <xf numFmtId="0" fontId="21" fillId="0" borderId="0" xfId="1" applyFont="1" applyAlignment="1" applyProtection="1"/>
    <xf numFmtId="0" fontId="21" fillId="0" borderId="0" xfId="1" applyFont="1" applyFill="1" applyAlignment="1" applyProtection="1"/>
    <xf numFmtId="0" fontId="2" fillId="0" borderId="0" xfId="5" applyFill="1"/>
    <xf numFmtId="0" fontId="19" fillId="0" borderId="0" xfId="5" applyFont="1" applyFill="1"/>
    <xf numFmtId="0" fontId="22" fillId="0" borderId="0" xfId="5" applyFont="1" applyFill="1"/>
    <xf numFmtId="0" fontId="19" fillId="0" borderId="0" xfId="5" applyFont="1"/>
    <xf numFmtId="3" fontId="25" fillId="0" borderId="0" xfId="5" applyNumberFormat="1" applyFont="1" applyProtection="1"/>
    <xf numFmtId="3" fontId="24" fillId="0" borderId="0" xfId="5" applyNumberFormat="1" applyFont="1" applyFill="1" applyBorder="1" applyAlignment="1">
      <alignment horizontal="center" vertical="center" wrapText="1"/>
    </xf>
    <xf numFmtId="3" fontId="25" fillId="0" borderId="0" xfId="5" applyNumberFormat="1" applyFont="1"/>
    <xf numFmtId="3" fontId="25" fillId="0" borderId="0" xfId="5" applyNumberFormat="1" applyFont="1" applyFill="1" applyBorder="1" applyProtection="1"/>
    <xf numFmtId="3" fontId="24" fillId="0" borderId="0" xfId="5" applyNumberFormat="1" applyFont="1" applyFill="1" applyBorder="1" applyAlignment="1" applyProtection="1">
      <alignment horizontal="center" vertical="center" wrapText="1"/>
    </xf>
    <xf numFmtId="3" fontId="26" fillId="0" borderId="0" xfId="5" applyNumberFormat="1" applyFont="1" applyFill="1" applyBorder="1" applyAlignment="1" applyProtection="1">
      <alignment horizontal="center" vertical="center" wrapText="1"/>
    </xf>
    <xf numFmtId="3" fontId="27" fillId="0" borderId="0" xfId="5" applyNumberFormat="1" applyFont="1" applyFill="1" applyBorder="1" applyAlignment="1" applyProtection="1">
      <alignment horizontal="right" vertical="center" wrapText="1"/>
    </xf>
    <xf numFmtId="3" fontId="28" fillId="0" borderId="0" xfId="5" applyNumberFormat="1" applyFont="1" applyAlignment="1">
      <alignment vertical="center"/>
    </xf>
    <xf numFmtId="3" fontId="29" fillId="0" borderId="0" xfId="5" applyNumberFormat="1" applyFont="1" applyProtection="1"/>
    <xf numFmtId="3" fontId="29" fillId="0" borderId="0" xfId="5" applyNumberFormat="1" applyFont="1"/>
    <xf numFmtId="3" fontId="29" fillId="0" borderId="0" xfId="5" applyNumberFormat="1" applyFont="1" applyAlignment="1">
      <alignment vertical="center"/>
    </xf>
    <xf numFmtId="0" fontId="28" fillId="0" borderId="0" xfId="0" applyFont="1"/>
    <xf numFmtId="3" fontId="29" fillId="0" borderId="0" xfId="5" applyNumberFormat="1" applyFont="1" applyAlignment="1" applyProtection="1">
      <alignment vertical="center"/>
    </xf>
    <xf numFmtId="3" fontId="7" fillId="0" borderId="0" xfId="5" applyNumberFormat="1" applyFont="1" applyProtection="1"/>
    <xf numFmtId="3" fontId="7" fillId="0" borderId="0" xfId="5" applyNumberFormat="1" applyFont="1"/>
    <xf numFmtId="3" fontId="30" fillId="0" borderId="0" xfId="1" applyNumberFormat="1" applyFont="1" applyFill="1" applyBorder="1" applyAlignment="1" applyProtection="1"/>
    <xf numFmtId="3" fontId="7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Alignment="1">
      <alignment vertical="center"/>
    </xf>
    <xf numFmtId="3" fontId="33" fillId="0" borderId="0" xfId="5" applyNumberFormat="1" applyFont="1" applyFill="1" applyBorder="1" applyAlignment="1">
      <alignment horizontal="center" vertical="center" wrapText="1"/>
    </xf>
    <xf numFmtId="3" fontId="32" fillId="0" borderId="0" xfId="5" applyNumberFormat="1" applyFont="1"/>
    <xf numFmtId="3" fontId="25" fillId="0" borderId="0" xfId="5" applyNumberFormat="1" applyFont="1" applyAlignment="1">
      <alignment horizontal="center"/>
    </xf>
    <xf numFmtId="3" fontId="32" fillId="0" borderId="0" xfId="5" applyNumberFormat="1" applyFont="1" applyAlignment="1"/>
    <xf numFmtId="3" fontId="25" fillId="0" borderId="0" xfId="5" applyNumberFormat="1" applyFont="1" applyAlignment="1"/>
    <xf numFmtId="3" fontId="25" fillId="0" borderId="0" xfId="5" applyNumberFormat="1" applyFont="1" applyBorder="1" applyAlignment="1">
      <alignment wrapText="1"/>
    </xf>
    <xf numFmtId="3" fontId="7" fillId="0" borderId="0" xfId="0" applyNumberFormat="1" applyFont="1" applyAlignment="1">
      <alignment vertical="center"/>
    </xf>
    <xf numFmtId="3" fontId="25" fillId="0" borderId="0" xfId="0" applyNumberFormat="1" applyFont="1"/>
    <xf numFmtId="3" fontId="24" fillId="2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Alignment="1">
      <alignment vertical="center"/>
    </xf>
    <xf numFmtId="3" fontId="29" fillId="0" borderId="0" xfId="0" applyNumberFormat="1" applyFont="1"/>
    <xf numFmtId="3" fontId="7" fillId="0" borderId="0" xfId="0" applyNumberFormat="1" applyFont="1"/>
    <xf numFmtId="3" fontId="24" fillId="3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Fill="1"/>
    <xf numFmtId="3" fontId="27" fillId="0" borderId="0" xfId="5" applyNumberFormat="1" applyFont="1" applyFill="1" applyBorder="1" applyAlignment="1">
      <alignment horizontal="right" vertical="center" wrapText="1"/>
    </xf>
    <xf numFmtId="3" fontId="25" fillId="0" borderId="0" xfId="5" applyNumberFormat="1" applyFont="1" applyAlignment="1">
      <alignment wrapText="1"/>
    </xf>
    <xf numFmtId="3" fontId="25" fillId="0" borderId="0" xfId="5" applyNumberFormat="1" applyFont="1" applyFill="1" applyAlignment="1">
      <alignment wrapText="1"/>
    </xf>
    <xf numFmtId="3" fontId="24" fillId="0" borderId="0" xfId="5" applyNumberFormat="1" applyFont="1" applyFill="1" applyBorder="1" applyAlignment="1">
      <alignment vertical="center" wrapText="1"/>
    </xf>
    <xf numFmtId="3" fontId="29" fillId="0" borderId="0" xfId="5" applyNumberFormat="1" applyFont="1" applyFill="1"/>
    <xf numFmtId="0" fontId="29" fillId="0" borderId="0" xfId="5" applyFont="1"/>
    <xf numFmtId="0" fontId="29" fillId="0" borderId="0" xfId="5" applyFont="1" applyFill="1"/>
    <xf numFmtId="3" fontId="7" fillId="0" borderId="0" xfId="5" applyNumberFormat="1" applyFont="1" applyFill="1"/>
    <xf numFmtId="3" fontId="2" fillId="4" borderId="0" xfId="5" applyNumberFormat="1" applyFill="1" applyAlignment="1"/>
    <xf numFmtId="3" fontId="41" fillId="4" borderId="0" xfId="5" applyNumberFormat="1" applyFont="1" applyFill="1" applyAlignment="1">
      <alignment horizontal="center"/>
    </xf>
    <xf numFmtId="3" fontId="41" fillId="4" borderId="0" xfId="5" applyNumberFormat="1" applyFont="1" applyFill="1" applyAlignment="1"/>
    <xf numFmtId="3" fontId="41" fillId="0" borderId="0" xfId="5" applyNumberFormat="1" applyFont="1" applyAlignment="1"/>
    <xf numFmtId="3" fontId="41" fillId="0" borderId="0" xfId="5" applyNumberFormat="1" applyFont="1" applyFill="1" applyAlignment="1"/>
    <xf numFmtId="3" fontId="42" fillId="0" borderId="0" xfId="5" applyNumberFormat="1" applyFont="1" applyAlignment="1"/>
    <xf numFmtId="3" fontId="42" fillId="0" borderId="0" xfId="5" applyNumberFormat="1" applyFont="1" applyFill="1" applyAlignment="1"/>
    <xf numFmtId="3" fontId="42" fillId="4" borderId="0" xfId="5" applyNumberFormat="1" applyFont="1" applyFill="1" applyAlignment="1"/>
    <xf numFmtId="3" fontId="7" fillId="0" borderId="0" xfId="5" applyNumberFormat="1" applyFont="1" applyAlignment="1"/>
    <xf numFmtId="3" fontId="2" fillId="0" borderId="0" xfId="5" applyNumberFormat="1" applyAlignment="1"/>
    <xf numFmtId="3" fontId="2" fillId="0" borderId="0" xfId="5" applyNumberFormat="1" applyFill="1" applyAlignment="1"/>
    <xf numFmtId="3" fontId="2" fillId="0" borderId="0" xfId="5" applyNumberFormat="1" applyAlignment="1">
      <alignment vertical="center"/>
    </xf>
    <xf numFmtId="3" fontId="41" fillId="0" borderId="0" xfId="5" applyNumberFormat="1" applyFont="1"/>
    <xf numFmtId="3" fontId="41" fillId="0" borderId="0" xfId="5" applyNumberFormat="1" applyFont="1" applyFill="1"/>
    <xf numFmtId="3" fontId="25" fillId="0" borderId="0" xfId="5" applyNumberFormat="1" applyFont="1" applyFill="1" applyAlignment="1">
      <alignment vertical="center"/>
    </xf>
    <xf numFmtId="3" fontId="42" fillId="0" borderId="0" xfId="5" applyNumberFormat="1" applyFont="1" applyFill="1"/>
    <xf numFmtId="3" fontId="29" fillId="0" borderId="0" xfId="5" applyNumberFormat="1" applyFont="1" applyFill="1" applyAlignment="1">
      <alignment vertical="center"/>
    </xf>
    <xf numFmtId="3" fontId="2" fillId="0" borderId="0" xfId="5" applyNumberFormat="1" applyFill="1"/>
    <xf numFmtId="0" fontId="24" fillId="2" borderId="18" xfId="5" applyFont="1" applyFill="1" applyBorder="1" applyAlignment="1">
      <alignment horizontal="center" vertical="center" wrapText="1"/>
    </xf>
    <xf numFmtId="0" fontId="41" fillId="0" borderId="0" xfId="5" applyFont="1"/>
    <xf numFmtId="0" fontId="42" fillId="0" borderId="0" xfId="5" applyFont="1"/>
    <xf numFmtId="3" fontId="0" fillId="0" borderId="0" xfId="0" applyNumberFormat="1" applyAlignment="1">
      <alignment vertical="center"/>
    </xf>
    <xf numFmtId="3" fontId="0" fillId="0" borderId="0" xfId="0" applyNumberFormat="1"/>
    <xf numFmtId="3" fontId="42" fillId="0" borderId="0" xfId="0" applyNumberFormat="1" applyFont="1"/>
    <xf numFmtId="3" fontId="29" fillId="0" borderId="0" xfId="0" applyNumberFormat="1" applyFont="1" applyAlignment="1">
      <alignment vertical="center"/>
    </xf>
    <xf numFmtId="3" fontId="41" fillId="0" borderId="0" xfId="0" applyNumberFormat="1" applyFont="1"/>
    <xf numFmtId="3" fontId="46" fillId="0" borderId="0" xfId="0" applyNumberFormat="1" applyFont="1" applyAlignment="1">
      <alignment vertical="center"/>
    </xf>
    <xf numFmtId="3" fontId="47" fillId="0" borderId="0" xfId="0" applyNumberFormat="1" applyFont="1" applyAlignment="1">
      <alignment vertical="center"/>
    </xf>
    <xf numFmtId="3" fontId="42" fillId="0" borderId="0" xfId="0" applyNumberFormat="1" applyFont="1" applyAlignment="1">
      <alignment vertical="center"/>
    </xf>
    <xf numFmtId="3" fontId="7" fillId="0" borderId="0" xfId="0" applyNumberFormat="1" applyFont="1" applyFill="1" applyAlignment="1">
      <alignment vertical="center"/>
    </xf>
    <xf numFmtId="3" fontId="29" fillId="0" borderId="0" xfId="0" applyNumberFormat="1" applyFont="1" applyFill="1" applyAlignment="1">
      <alignment vertical="center"/>
    </xf>
    <xf numFmtId="3" fontId="48" fillId="0" borderId="0" xfId="0" applyNumberFormat="1" applyFont="1" applyFill="1" applyBorder="1" applyAlignment="1">
      <alignment horizontal="center" vertical="center" wrapText="1"/>
    </xf>
    <xf numFmtId="3" fontId="32" fillId="0" borderId="0" xfId="0" applyNumberFormat="1" applyFont="1" applyAlignment="1">
      <alignment vertical="center"/>
    </xf>
    <xf numFmtId="3" fontId="25" fillId="0" borderId="0" xfId="0" applyNumberFormat="1" applyFont="1" applyAlignment="1">
      <alignment vertical="center"/>
    </xf>
    <xf numFmtId="3" fontId="25" fillId="0" borderId="0" xfId="5" applyNumberFormat="1" applyFont="1" applyBorder="1" applyAlignment="1">
      <alignment vertical="center" wrapText="1"/>
    </xf>
    <xf numFmtId="3" fontId="41" fillId="0" borderId="0" xfId="5" applyNumberFormat="1" applyFont="1" applyAlignment="1">
      <alignment vertical="center"/>
    </xf>
    <xf numFmtId="3" fontId="42" fillId="0" borderId="0" xfId="5" applyNumberFormat="1" applyFont="1" applyAlignment="1">
      <alignment vertical="center"/>
    </xf>
    <xf numFmtId="3" fontId="42" fillId="0" borderId="0" xfId="5" applyNumberFormat="1" applyFont="1"/>
    <xf numFmtId="3" fontId="51" fillId="0" borderId="0" xfId="5" applyNumberFormat="1" applyFont="1"/>
    <xf numFmtId="3" fontId="2" fillId="0" borderId="0" xfId="5" applyNumberFormat="1"/>
    <xf numFmtId="3" fontId="58" fillId="0" borderId="0" xfId="5" applyNumberFormat="1" applyFont="1"/>
    <xf numFmtId="3" fontId="29" fillId="0" borderId="0" xfId="5" applyNumberFormat="1" applyFont="1" applyBorder="1" applyAlignment="1">
      <alignment wrapText="1"/>
    </xf>
    <xf numFmtId="3" fontId="23" fillId="0" borderId="0" xfId="5" applyNumberFormat="1" applyFont="1" applyAlignment="1">
      <alignment vertical="center" wrapText="1"/>
    </xf>
    <xf numFmtId="3" fontId="59" fillId="2" borderId="18" xfId="5" applyNumberFormat="1" applyFont="1" applyFill="1" applyBorder="1" applyAlignment="1">
      <alignment horizontal="center" vertical="center"/>
    </xf>
    <xf numFmtId="3" fontId="59" fillId="2" borderId="19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/>
    </xf>
    <xf numFmtId="3" fontId="24" fillId="5" borderId="18" xfId="5" applyNumberFormat="1" applyFont="1" applyFill="1" applyBorder="1" applyAlignment="1">
      <alignment horizontal="center" vertical="center" wrapText="1"/>
    </xf>
    <xf numFmtId="3" fontId="24" fillId="5" borderId="20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3" fontId="24" fillId="5" borderId="21" xfId="5" applyNumberFormat="1" applyFont="1" applyFill="1" applyBorder="1" applyAlignment="1">
      <alignment horizontal="center" vertical="center" wrapText="1"/>
    </xf>
    <xf numFmtId="164" fontId="24" fillId="2" borderId="20" xfId="5" applyNumberFormat="1" applyFont="1" applyFill="1" applyBorder="1" applyAlignment="1">
      <alignment horizontal="right" vertical="center"/>
    </xf>
    <xf numFmtId="3" fontId="64" fillId="0" borderId="0" xfId="0" applyNumberFormat="1" applyFont="1" applyFill="1" applyAlignment="1">
      <alignment vertical="center"/>
    </xf>
    <xf numFmtId="3" fontId="65" fillId="0" borderId="22" xfId="0" applyNumberFormat="1" applyFont="1" applyFill="1" applyBorder="1" applyAlignment="1">
      <alignment vertical="center" wrapText="1"/>
    </xf>
    <xf numFmtId="3" fontId="26" fillId="5" borderId="18" xfId="0" applyNumberFormat="1" applyFont="1" applyFill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5" fillId="0" borderId="0" xfId="0" applyNumberFormat="1" applyFont="1" applyFill="1" applyAlignment="1">
      <alignment vertical="center"/>
    </xf>
    <xf numFmtId="3" fontId="67" fillId="0" borderId="0" xfId="0" applyNumberFormat="1" applyFont="1" applyAlignment="1">
      <alignment vertical="center"/>
    </xf>
    <xf numFmtId="3" fontId="25" fillId="0" borderId="23" xfId="0" applyNumberFormat="1" applyFont="1" applyBorder="1" applyAlignment="1">
      <alignment vertical="center" wrapText="1"/>
    </xf>
    <xf numFmtId="3" fontId="32" fillId="0" borderId="23" xfId="0" applyNumberFormat="1" applyFont="1" applyBorder="1" applyAlignment="1">
      <alignment vertical="center" wrapText="1"/>
    </xf>
    <xf numFmtId="3" fontId="29" fillId="0" borderId="0" xfId="0" applyNumberFormat="1" applyFont="1" applyBorder="1" applyAlignment="1">
      <alignment vertical="center" wrapText="1"/>
    </xf>
    <xf numFmtId="0" fontId="28" fillId="0" borderId="0" xfId="0" applyFont="1" applyAlignment="1">
      <alignment horizontal="left"/>
    </xf>
    <xf numFmtId="3" fontId="28" fillId="0" borderId="0" xfId="0" applyNumberFormat="1" applyFont="1" applyAlignment="1">
      <alignment horizontal="left" vertical="center"/>
    </xf>
    <xf numFmtId="3" fontId="28" fillId="0" borderId="0" xfId="0" applyNumberFormat="1" applyFont="1" applyBorder="1" applyAlignment="1">
      <alignment vertical="center" wrapText="1"/>
    </xf>
    <xf numFmtId="3" fontId="25" fillId="0" borderId="0" xfId="0" applyNumberFormat="1" applyFont="1" applyBorder="1" applyAlignment="1">
      <alignment vertical="center" wrapText="1"/>
    </xf>
    <xf numFmtId="3" fontId="48" fillId="2" borderId="24" xfId="0" applyNumberFormat="1" applyFont="1" applyFill="1" applyBorder="1" applyAlignment="1">
      <alignment horizontal="center" vertical="center" wrapText="1"/>
    </xf>
    <xf numFmtId="3" fontId="43" fillId="5" borderId="25" xfId="0" applyNumberFormat="1" applyFont="1" applyFill="1" applyBorder="1" applyAlignment="1">
      <alignment horizontal="center" vertical="center" wrapText="1"/>
    </xf>
    <xf numFmtId="3" fontId="43" fillId="5" borderId="26" xfId="0" applyNumberFormat="1" applyFont="1" applyFill="1" applyBorder="1" applyAlignment="1">
      <alignment horizontal="center" vertical="center" wrapText="1"/>
    </xf>
    <xf numFmtId="3" fontId="43" fillId="3" borderId="27" xfId="0" applyNumberFormat="1" applyFont="1" applyFill="1" applyBorder="1" applyAlignment="1">
      <alignment horizontal="center" vertical="center" wrapText="1"/>
    </xf>
    <xf numFmtId="3" fontId="43" fillId="3" borderId="28" xfId="0" applyNumberFormat="1" applyFont="1" applyFill="1" applyBorder="1" applyAlignment="1">
      <alignment horizontal="center" vertical="center" wrapText="1"/>
    </xf>
    <xf numFmtId="3" fontId="52" fillId="0" borderId="0" xfId="0" applyNumberFormat="1" applyFont="1" applyAlignment="1">
      <alignment vertical="center"/>
    </xf>
    <xf numFmtId="3" fontId="68" fillId="0" borderId="0" xfId="0" applyNumberFormat="1" applyFont="1" applyAlignment="1">
      <alignment vertical="center"/>
    </xf>
    <xf numFmtId="3" fontId="69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3" fontId="26" fillId="3" borderId="29" xfId="0" applyNumberFormat="1" applyFont="1" applyFill="1" applyBorder="1" applyAlignment="1">
      <alignment horizontal="left" vertical="center" wrapText="1"/>
    </xf>
    <xf numFmtId="0" fontId="31" fillId="0" borderId="0" xfId="0" applyFont="1" applyBorder="1" applyAlignment="1"/>
    <xf numFmtId="0" fontId="72" fillId="0" borderId="0" xfId="0" applyFont="1" applyBorder="1" applyAlignment="1"/>
    <xf numFmtId="0" fontId="37" fillId="0" borderId="0" xfId="0" applyFont="1"/>
    <xf numFmtId="0" fontId="29" fillId="0" borderId="0" xfId="0" applyFont="1"/>
    <xf numFmtId="0" fontId="42" fillId="0" borderId="0" xfId="0" applyFont="1"/>
    <xf numFmtId="0" fontId="7" fillId="0" borderId="0" xfId="0" applyFont="1" applyBorder="1" applyAlignment="1"/>
    <xf numFmtId="3" fontId="25" fillId="0" borderId="0" xfId="5" applyNumberFormat="1" applyFont="1" applyAlignment="1" applyProtection="1">
      <alignment vertical="center"/>
    </xf>
    <xf numFmtId="3" fontId="28" fillId="0" borderId="0" xfId="5" applyNumberFormat="1" applyFont="1" applyAlignment="1" applyProtection="1">
      <alignment vertical="center"/>
    </xf>
    <xf numFmtId="3" fontId="25" fillId="0" borderId="0" xfId="5" applyNumberFormat="1" applyFont="1" applyFill="1" applyAlignment="1" applyProtection="1">
      <alignment vertical="center"/>
    </xf>
    <xf numFmtId="3" fontId="61" fillId="0" borderId="0" xfId="5" applyNumberFormat="1" applyFont="1" applyAlignment="1">
      <alignment vertical="center" wrapText="1"/>
    </xf>
    <xf numFmtId="3" fontId="14" fillId="0" borderId="0" xfId="5" applyNumberFormat="1" applyFont="1" applyAlignment="1">
      <alignment vertical="center"/>
    </xf>
    <xf numFmtId="3" fontId="76" fillId="2" borderId="18" xfId="5" applyNumberFormat="1" applyFont="1" applyFill="1" applyBorder="1" applyAlignment="1">
      <alignment horizontal="center" vertical="center"/>
    </xf>
    <xf numFmtId="3" fontId="77" fillId="0" borderId="0" xfId="5" applyNumberFormat="1" applyFont="1" applyFill="1" applyAlignment="1">
      <alignment vertical="center"/>
    </xf>
    <xf numFmtId="3" fontId="14" fillId="0" borderId="0" xfId="5" applyNumberFormat="1" applyFont="1" applyAlignment="1">
      <alignment vertical="center" wrapText="1"/>
    </xf>
    <xf numFmtId="3" fontId="80" fillId="0" borderId="0" xfId="5" applyNumberFormat="1" applyFont="1" applyAlignment="1">
      <alignment vertical="center" wrapText="1"/>
    </xf>
    <xf numFmtId="3" fontId="10" fillId="0" borderId="0" xfId="5" applyNumberFormat="1" applyFont="1" applyAlignment="1">
      <alignment vertical="center"/>
    </xf>
    <xf numFmtId="3" fontId="29" fillId="0" borderId="0" xfId="5" applyNumberFormat="1" applyFont="1" applyAlignment="1">
      <alignment horizontal="justify" vertical="center"/>
    </xf>
    <xf numFmtId="166" fontId="14" fillId="0" borderId="0" xfId="5" applyNumberFormat="1" applyFont="1" applyAlignment="1">
      <alignment vertical="center"/>
    </xf>
    <xf numFmtId="166" fontId="25" fillId="0" borderId="0" xfId="5" applyNumberFormat="1" applyFont="1" applyAlignment="1">
      <alignment vertical="center"/>
    </xf>
    <xf numFmtId="166" fontId="81" fillId="0" borderId="0" xfId="5" applyNumberFormat="1" applyFont="1" applyFill="1" applyBorder="1" applyAlignment="1">
      <alignment vertical="center"/>
    </xf>
    <xf numFmtId="166" fontId="25" fillId="0" borderId="0" xfId="5" applyNumberFormat="1" applyFont="1" applyBorder="1" applyAlignment="1">
      <alignment vertical="center"/>
    </xf>
    <xf numFmtId="166" fontId="28" fillId="0" borderId="0" xfId="5" applyNumberFormat="1" applyFont="1" applyAlignment="1">
      <alignment vertical="center"/>
    </xf>
    <xf numFmtId="166" fontId="29" fillId="0" borderId="0" xfId="5" applyNumberFormat="1" applyFont="1" applyAlignment="1">
      <alignment vertical="center"/>
    </xf>
    <xf numFmtId="166" fontId="29" fillId="0" borderId="0" xfId="5" applyNumberFormat="1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justify" vertical="center" wrapText="1"/>
    </xf>
    <xf numFmtId="3" fontId="28" fillId="0" borderId="0" xfId="0" applyNumberFormat="1" applyFont="1" applyFill="1" applyBorder="1" applyAlignment="1">
      <alignment horizontal="left" vertical="center" wrapText="1"/>
    </xf>
    <xf numFmtId="3" fontId="25" fillId="0" borderId="0" xfId="0" applyNumberFormat="1" applyFont="1" applyAlignment="1">
      <alignment vertical="center" wrapText="1"/>
    </xf>
    <xf numFmtId="3" fontId="37" fillId="0" borderId="0" xfId="0" applyNumberFormat="1" applyFont="1" applyAlignment="1">
      <alignment vertical="center" wrapText="1"/>
    </xf>
    <xf numFmtId="3" fontId="27" fillId="0" borderId="0" xfId="0" applyNumberFormat="1" applyFont="1" applyFill="1" applyBorder="1" applyAlignment="1">
      <alignment horizontal="right" vertical="center" wrapText="1"/>
    </xf>
    <xf numFmtId="3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left" vertical="center" wrapText="1"/>
    </xf>
    <xf numFmtId="3" fontId="37" fillId="0" borderId="0" xfId="0" applyNumberFormat="1" applyFont="1" applyAlignment="1">
      <alignment vertical="center"/>
    </xf>
    <xf numFmtId="3" fontId="62" fillId="0" borderId="0" xfId="0" applyNumberFormat="1" applyFont="1" applyAlignment="1">
      <alignment horizontal="justify" vertical="center" wrapText="1"/>
    </xf>
    <xf numFmtId="3" fontId="29" fillId="0" borderId="0" xfId="0" applyNumberFormat="1" applyFont="1" applyAlignment="1">
      <alignment horizontal="left" vertical="center"/>
    </xf>
    <xf numFmtId="3" fontId="14" fillId="0" borderId="0" xfId="0" applyNumberFormat="1" applyFont="1"/>
    <xf numFmtId="3" fontId="83" fillId="0" borderId="0" xfId="0" applyNumberFormat="1" applyFont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3" fontId="25" fillId="0" borderId="0" xfId="0" applyNumberFormat="1" applyFont="1" applyFill="1"/>
    <xf numFmtId="3" fontId="25" fillId="0" borderId="0" xfId="0" applyNumberFormat="1" applyFont="1" applyBorder="1"/>
    <xf numFmtId="3" fontId="29" fillId="0" borderId="0" xfId="0" applyNumberFormat="1" applyFont="1" applyBorder="1"/>
    <xf numFmtId="3" fontId="25" fillId="0" borderId="30" xfId="0" applyNumberFormat="1" applyFont="1" applyBorder="1"/>
    <xf numFmtId="7" fontId="28" fillId="0" borderId="31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2" xfId="0" applyNumberFormat="1" applyFont="1" applyFill="1" applyBorder="1" applyAlignment="1" applyProtection="1">
      <alignment horizontal="right" vertical="center" wrapText="1"/>
      <protection locked="0"/>
    </xf>
    <xf numFmtId="7" fontId="28" fillId="4" borderId="33" xfId="0" applyNumberFormat="1" applyFont="1" applyFill="1" applyBorder="1" applyAlignment="1" applyProtection="1">
      <alignment horizontal="right" vertical="center" wrapText="1"/>
      <protection locked="0"/>
    </xf>
    <xf numFmtId="7" fontId="28" fillId="0" borderId="34" xfId="0" applyNumberFormat="1" applyFont="1" applyFill="1" applyBorder="1" applyAlignment="1" applyProtection="1">
      <alignment horizontal="right" vertical="center" wrapText="1"/>
      <protection locked="0"/>
    </xf>
    <xf numFmtId="3" fontId="32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right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 applyProtection="1">
      <alignment horizontal="center" vertical="center" wrapText="1"/>
    </xf>
    <xf numFmtId="3" fontId="26" fillId="3" borderId="18" xfId="5" applyNumberFormat="1" applyFont="1" applyFill="1" applyBorder="1" applyAlignment="1">
      <alignment horizontal="center" vertical="center" wrapText="1"/>
    </xf>
    <xf numFmtId="3" fontId="26" fillId="3" borderId="35" xfId="5" applyNumberFormat="1" applyFont="1" applyFill="1" applyBorder="1" applyAlignment="1">
      <alignment horizontal="center" vertical="center" wrapText="1"/>
    </xf>
    <xf numFmtId="3" fontId="26" fillId="3" borderId="36" xfId="5" applyNumberFormat="1" applyFont="1" applyFill="1" applyBorder="1" applyAlignment="1">
      <alignment horizontal="center" vertical="center" wrapText="1"/>
    </xf>
    <xf numFmtId="168" fontId="48" fillId="2" borderId="37" xfId="5" applyNumberFormat="1" applyFont="1" applyFill="1" applyBorder="1" applyAlignment="1">
      <alignment horizontal="right" vertical="center"/>
    </xf>
    <xf numFmtId="168" fontId="48" fillId="2" borderId="38" xfId="5" applyNumberFormat="1" applyFont="1" applyFill="1" applyBorder="1" applyAlignment="1">
      <alignment horizontal="right" vertical="center"/>
    </xf>
    <xf numFmtId="168" fontId="48" fillId="2" borderId="39" xfId="5" applyNumberFormat="1" applyFont="1" applyFill="1" applyBorder="1" applyAlignment="1">
      <alignment horizontal="right" vertical="center"/>
    </xf>
    <xf numFmtId="3" fontId="48" fillId="2" borderId="37" xfId="5" applyNumberFormat="1" applyFont="1" applyFill="1" applyBorder="1" applyAlignment="1">
      <alignment horizontal="right" vertical="center"/>
    </xf>
    <xf numFmtId="3" fontId="48" fillId="2" borderId="39" xfId="5" applyNumberFormat="1" applyFont="1" applyFill="1" applyBorder="1" applyAlignment="1">
      <alignment horizontal="right" vertical="center"/>
    </xf>
    <xf numFmtId="3" fontId="48" fillId="2" borderId="38" xfId="5" applyNumberFormat="1" applyFont="1" applyFill="1" applyBorder="1" applyAlignment="1">
      <alignment horizontal="right" vertical="center"/>
    </xf>
    <xf numFmtId="3" fontId="48" fillId="2" borderId="18" xfId="5" applyNumberFormat="1" applyFont="1" applyFill="1" applyBorder="1" applyAlignment="1">
      <alignment horizontal="right" vertical="center"/>
    </xf>
    <xf numFmtId="3" fontId="24" fillId="5" borderId="40" xfId="2" applyNumberFormat="1" applyFont="1" applyFill="1" applyBorder="1" applyAlignment="1">
      <alignment vertical="center"/>
    </xf>
    <xf numFmtId="3" fontId="24" fillId="5" borderId="22" xfId="2" applyNumberFormat="1" applyFont="1" applyFill="1" applyBorder="1" applyAlignment="1">
      <alignment vertical="center"/>
    </xf>
    <xf numFmtId="3" fontId="24" fillId="5" borderId="41" xfId="2" applyNumberFormat="1" applyFont="1" applyFill="1" applyBorder="1" applyAlignment="1">
      <alignment vertical="center"/>
    </xf>
    <xf numFmtId="164" fontId="48" fillId="2" borderId="20" xfId="5" applyNumberFormat="1" applyFont="1" applyFill="1" applyBorder="1" applyAlignment="1">
      <alignment horizontal="right" vertical="center"/>
    </xf>
    <xf numFmtId="3" fontId="43" fillId="3" borderId="35" xfId="0" applyNumberFormat="1" applyFont="1" applyFill="1" applyBorder="1" applyAlignment="1">
      <alignment horizontal="center" vertical="center" wrapText="1"/>
    </xf>
    <xf numFmtId="3" fontId="43" fillId="3" borderId="29" xfId="0" applyNumberFormat="1" applyFont="1" applyFill="1" applyBorder="1" applyAlignment="1">
      <alignment horizontal="center" vertical="center" wrapText="1"/>
    </xf>
    <xf numFmtId="3" fontId="43" fillId="3" borderId="36" xfId="0" applyNumberFormat="1" applyFont="1" applyFill="1" applyBorder="1" applyAlignment="1">
      <alignment horizontal="center" vertical="center" wrapText="1"/>
    </xf>
    <xf numFmtId="3" fontId="59" fillId="3" borderId="37" xfId="5" applyNumberFormat="1" applyFont="1" applyFill="1" applyBorder="1" applyAlignment="1">
      <alignment horizontal="center" vertical="center"/>
    </xf>
    <xf numFmtId="3" fontId="59" fillId="3" borderId="38" xfId="5" applyNumberFormat="1" applyFont="1" applyFill="1" applyBorder="1" applyAlignment="1">
      <alignment horizontal="center" vertical="center"/>
    </xf>
    <xf numFmtId="3" fontId="59" fillId="3" borderId="39" xfId="5" applyNumberFormat="1" applyFont="1" applyFill="1" applyBorder="1" applyAlignment="1">
      <alignment horizontal="center" vertical="center"/>
    </xf>
    <xf numFmtId="3" fontId="59" fillId="3" borderId="35" xfId="5" applyNumberFormat="1" applyFont="1" applyFill="1" applyBorder="1" applyAlignment="1">
      <alignment horizontal="center" vertical="center"/>
    </xf>
    <xf numFmtId="3" fontId="59" fillId="3" borderId="29" xfId="5" applyNumberFormat="1" applyFont="1" applyFill="1" applyBorder="1" applyAlignment="1">
      <alignment horizontal="center" vertical="center"/>
    </xf>
    <xf numFmtId="3" fontId="59" fillId="3" borderId="36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28" fillId="2" borderId="18" xfId="5" applyNumberFormat="1" applyFont="1" applyFill="1" applyBorder="1" applyAlignment="1" applyProtection="1">
      <alignment horizontal="center" vertical="center"/>
    </xf>
    <xf numFmtId="3" fontId="28" fillId="2" borderId="18" xfId="5" applyNumberFormat="1" applyFont="1" applyFill="1" applyBorder="1" applyAlignment="1" applyProtection="1">
      <alignment horizontal="center" vertical="center" wrapText="1" shrinkToFit="1"/>
    </xf>
    <xf numFmtId="3" fontId="28" fillId="2" borderId="18" xfId="5" applyNumberFormat="1" applyFont="1" applyFill="1" applyBorder="1" applyAlignment="1" applyProtection="1">
      <alignment horizontal="center" vertical="center" wrapText="1"/>
    </xf>
    <xf numFmtId="3" fontId="24" fillId="2" borderId="37" xfId="5" applyNumberFormat="1" applyFont="1" applyFill="1" applyBorder="1" applyAlignment="1" applyProtection="1">
      <alignment horizontal="center" vertical="center"/>
    </xf>
    <xf numFmtId="3" fontId="24" fillId="2" borderId="38" xfId="5" applyNumberFormat="1" applyFont="1" applyFill="1" applyBorder="1" applyAlignment="1" applyProtection="1">
      <alignment horizontal="center" vertical="center"/>
    </xf>
    <xf numFmtId="3" fontId="24" fillId="2" borderId="39" xfId="5" applyNumberFormat="1" applyFont="1" applyFill="1" applyBorder="1" applyAlignment="1" applyProtection="1">
      <alignment horizontal="center" vertical="center"/>
    </xf>
    <xf numFmtId="3" fontId="26" fillId="3" borderId="42" xfId="0" applyNumberFormat="1" applyFont="1" applyFill="1" applyBorder="1" applyAlignment="1">
      <alignment horizontal="left" vertical="center" wrapText="1"/>
    </xf>
    <xf numFmtId="3" fontId="26" fillId="3" borderId="43" xfId="0" applyNumberFormat="1" applyFont="1" applyFill="1" applyBorder="1" applyAlignment="1">
      <alignment horizontal="left" vertical="center" wrapText="1"/>
    </xf>
    <xf numFmtId="3" fontId="48" fillId="2" borderId="35" xfId="5" applyNumberFormat="1" applyFont="1" applyFill="1" applyBorder="1" applyAlignment="1">
      <alignment horizontal="right" vertical="center"/>
    </xf>
    <xf numFmtId="3" fontId="28" fillId="0" borderId="37" xfId="5" applyNumberFormat="1" applyFont="1" applyBorder="1" applyAlignment="1" applyProtection="1">
      <alignment horizontal="right" vertical="center"/>
    </xf>
    <xf numFmtId="3" fontId="28" fillId="2" borderId="38" xfId="5" applyNumberFormat="1" applyFont="1" applyFill="1" applyBorder="1" applyAlignment="1" applyProtection="1">
      <alignment horizontal="right" vertical="center"/>
    </xf>
    <xf numFmtId="3" fontId="28" fillId="0" borderId="38" xfId="5" applyNumberFormat="1" applyFont="1" applyBorder="1" applyAlignment="1" applyProtection="1">
      <alignment horizontal="right" vertical="center"/>
    </xf>
    <xf numFmtId="3" fontId="28" fillId="2" borderId="39" xfId="5" applyNumberFormat="1" applyFont="1" applyFill="1" applyBorder="1" applyAlignment="1" applyProtection="1">
      <alignment horizontal="right" vertical="center"/>
    </xf>
    <xf numFmtId="8" fontId="28" fillId="0" borderId="35" xfId="4" applyNumberFormat="1" applyFont="1" applyBorder="1" applyAlignment="1" applyProtection="1">
      <alignment horizontal="right" vertical="center"/>
      <protection locked="0"/>
    </xf>
    <xf numFmtId="8" fontId="28" fillId="0" borderId="29" xfId="4" applyNumberFormat="1" applyFont="1" applyBorder="1" applyAlignment="1" applyProtection="1">
      <alignment horizontal="right" vertical="center"/>
      <protection locked="0"/>
    </xf>
    <xf numFmtId="8" fontId="28" fillId="0" borderId="36" xfId="4" applyNumberFormat="1" applyFont="1" applyBorder="1" applyAlignment="1" applyProtection="1">
      <alignment horizontal="right" vertical="center"/>
      <protection locked="0"/>
    </xf>
    <xf numFmtId="3" fontId="78" fillId="2" borderId="18" xfId="5" applyNumberFormat="1" applyFont="1" applyFill="1" applyBorder="1" applyAlignment="1">
      <alignment horizontal="center" vertical="center"/>
    </xf>
    <xf numFmtId="3" fontId="48" fillId="2" borderId="18" xfId="5" applyNumberFormat="1" applyFont="1" applyFill="1" applyBorder="1" applyAlignment="1">
      <alignment horizontal="center" vertical="center"/>
    </xf>
    <xf numFmtId="166" fontId="48" fillId="2" borderId="35" xfId="5" applyNumberFormat="1" applyFont="1" applyFill="1" applyBorder="1" applyAlignment="1">
      <alignment horizontal="right" vertical="center"/>
    </xf>
    <xf numFmtId="166" fontId="78" fillId="2" borderId="18" xfId="5" applyNumberFormat="1" applyFont="1" applyFill="1" applyBorder="1" applyAlignment="1">
      <alignment horizontal="center" vertical="center" wrapText="1"/>
    </xf>
    <xf numFmtId="3" fontId="25" fillId="0" borderId="0" xfId="0" applyNumberFormat="1" applyFont="1" applyFill="1" applyAlignment="1">
      <alignment horizontal="justify" vertical="center"/>
    </xf>
    <xf numFmtId="3" fontId="14" fillId="0" borderId="0" xfId="0" applyNumberFormat="1" applyFont="1" applyFill="1" applyAlignment="1">
      <alignment vertical="center"/>
    </xf>
    <xf numFmtId="3" fontId="14" fillId="0" borderId="0" xfId="0" applyNumberFormat="1" applyFont="1" applyFill="1" applyAlignment="1">
      <alignment horizontal="justify" vertical="center"/>
    </xf>
    <xf numFmtId="3" fontId="25" fillId="0" borderId="0" xfId="0" applyNumberFormat="1" applyFont="1" applyFill="1" applyBorder="1" applyAlignment="1">
      <alignment vertical="center" wrapText="1"/>
    </xf>
    <xf numFmtId="3" fontId="82" fillId="0" borderId="0" xfId="0" applyNumberFormat="1" applyFont="1" applyFill="1" applyAlignment="1">
      <alignment vertical="center"/>
    </xf>
    <xf numFmtId="3" fontId="24" fillId="5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>
      <alignment horizontal="center" vertical="center" wrapText="1"/>
    </xf>
    <xf numFmtId="3" fontId="76" fillId="2" borderId="18" xfId="0" applyNumberFormat="1" applyFont="1" applyFill="1" applyBorder="1" applyAlignment="1" applyProtection="1">
      <alignment horizontal="center" vertical="center" wrapText="1"/>
    </xf>
    <xf numFmtId="168" fontId="48" fillId="2" borderId="37" xfId="5" applyNumberFormat="1" applyFont="1" applyFill="1" applyBorder="1" applyAlignment="1" applyProtection="1">
      <alignment horizontal="right" vertical="center"/>
    </xf>
    <xf numFmtId="168" fontId="48" fillId="2" borderId="38" xfId="5" applyNumberFormat="1" applyFont="1" applyFill="1" applyBorder="1" applyAlignment="1" applyProtection="1">
      <alignment horizontal="right" vertical="center"/>
    </xf>
    <xf numFmtId="168" fontId="48" fillId="2" borderId="39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 applyProtection="1">
      <alignment horizontal="right" vertical="center"/>
    </xf>
    <xf numFmtId="168" fontId="48" fillId="2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 applyProtection="1">
      <alignment horizontal="right" vertical="center"/>
    </xf>
    <xf numFmtId="3" fontId="48" fillId="6" borderId="39" xfId="5" applyNumberFormat="1" applyFont="1" applyFill="1" applyBorder="1" applyAlignment="1" applyProtection="1">
      <alignment horizontal="right" vertical="center"/>
    </xf>
    <xf numFmtId="3" fontId="48" fillId="2" borderId="18" xfId="5" applyNumberFormat="1" applyFont="1" applyFill="1" applyBorder="1" applyAlignment="1" applyProtection="1">
      <alignment horizontal="right" vertical="center"/>
    </xf>
    <xf numFmtId="3" fontId="48" fillId="2" borderId="37" xfId="0" applyNumberFormat="1" applyFont="1" applyFill="1" applyBorder="1" applyAlignment="1">
      <alignment horizontal="right" vertical="center"/>
    </xf>
    <xf numFmtId="3" fontId="48" fillId="2" borderId="38" xfId="0" applyNumberFormat="1" applyFont="1" applyFill="1" applyBorder="1" applyAlignment="1">
      <alignment horizontal="right" vertical="center"/>
    </xf>
    <xf numFmtId="3" fontId="48" fillId="2" borderId="39" xfId="0" applyNumberFormat="1" applyFont="1" applyFill="1" applyBorder="1" applyAlignment="1">
      <alignment horizontal="right" vertical="center"/>
    </xf>
    <xf numFmtId="3" fontId="48" fillId="2" borderId="18" xfId="0" applyNumberFormat="1" applyFont="1" applyFill="1" applyBorder="1" applyAlignment="1">
      <alignment horizontal="right" vertical="center"/>
    </xf>
    <xf numFmtId="3" fontId="48" fillId="6" borderId="18" xfId="5" applyNumberFormat="1" applyFont="1" applyFill="1" applyBorder="1" applyAlignment="1">
      <alignment horizontal="right" vertical="center"/>
    </xf>
    <xf numFmtId="3" fontId="48" fillId="6" borderId="37" xfId="5" applyNumberFormat="1" applyFont="1" applyFill="1" applyBorder="1" applyAlignment="1">
      <alignment horizontal="right" vertical="center"/>
    </xf>
    <xf numFmtId="3" fontId="48" fillId="6" borderId="39" xfId="5" applyNumberFormat="1" applyFont="1" applyFill="1" applyBorder="1" applyAlignment="1">
      <alignment horizontal="right" vertical="center"/>
    </xf>
    <xf numFmtId="168" fontId="48" fillId="6" borderId="18" xfId="5" applyNumberFormat="1" applyFont="1" applyFill="1" applyBorder="1" applyAlignment="1">
      <alignment horizontal="right" vertical="center"/>
    </xf>
    <xf numFmtId="0" fontId="48" fillId="2" borderId="18" xfId="5" applyFont="1" applyFill="1" applyBorder="1" applyAlignment="1">
      <alignment horizontal="right" vertical="center"/>
    </xf>
    <xf numFmtId="164" fontId="48" fillId="2" borderId="37" xfId="5" applyNumberFormat="1" applyFont="1" applyFill="1" applyBorder="1" applyAlignment="1">
      <alignment horizontal="right" vertical="center"/>
    </xf>
    <xf numFmtId="164" fontId="48" fillId="2" borderId="38" xfId="5" applyNumberFormat="1" applyFont="1" applyFill="1" applyBorder="1" applyAlignment="1">
      <alignment horizontal="right" vertical="center"/>
    </xf>
    <xf numFmtId="164" fontId="48" fillId="2" borderId="39" xfId="5" applyNumberFormat="1" applyFont="1" applyFill="1" applyBorder="1" applyAlignment="1">
      <alignment horizontal="right" vertical="center"/>
    </xf>
    <xf numFmtId="164" fontId="48" fillId="2" borderId="18" xfId="5" applyNumberFormat="1" applyFont="1" applyFill="1" applyBorder="1" applyAlignment="1">
      <alignment horizontal="right" vertical="center"/>
    </xf>
    <xf numFmtId="3" fontId="85" fillId="0" borderId="0" xfId="5" applyNumberFormat="1" applyFont="1" applyAlignment="1">
      <alignment vertical="center"/>
    </xf>
    <xf numFmtId="3" fontId="25" fillId="7" borderId="45" xfId="5" applyNumberFormat="1" applyFont="1" applyFill="1" applyBorder="1" applyAlignment="1" applyProtection="1">
      <alignment vertical="top" wrapText="1"/>
      <protection locked="0"/>
    </xf>
    <xf numFmtId="3" fontId="25" fillId="7" borderId="44" xfId="5" applyNumberFormat="1" applyFont="1" applyFill="1" applyBorder="1" applyAlignment="1" applyProtection="1">
      <alignment horizontal="left" vertical="center" wrapText="1"/>
      <protection locked="0"/>
    </xf>
    <xf numFmtId="1" fontId="48" fillId="2" borderId="46" xfId="0" applyNumberFormat="1" applyFont="1" applyFill="1" applyBorder="1" applyAlignment="1">
      <alignment horizontal="right" vertical="center"/>
    </xf>
    <xf numFmtId="1" fontId="48" fillId="2" borderId="47" xfId="0" applyNumberFormat="1" applyFont="1" applyFill="1" applyBorder="1" applyAlignment="1">
      <alignment horizontal="right" vertical="center"/>
    </xf>
    <xf numFmtId="1" fontId="48" fillId="2" borderId="48" xfId="0" applyNumberFormat="1" applyFont="1" applyFill="1" applyBorder="1" applyAlignment="1">
      <alignment horizontal="right" vertical="center"/>
    </xf>
    <xf numFmtId="1" fontId="48" fillId="2" borderId="18" xfId="0" applyNumberFormat="1" applyFont="1" applyFill="1" applyBorder="1" applyAlignment="1">
      <alignment horizontal="right" vertical="center"/>
    </xf>
    <xf numFmtId="8" fontId="48" fillId="2" borderId="18" xfId="4" applyNumberFormat="1" applyFont="1" applyFill="1" applyBorder="1" applyAlignment="1">
      <alignment horizontal="right" vertical="center"/>
    </xf>
    <xf numFmtId="8" fontId="28" fillId="0" borderId="35" xfId="3" applyNumberFormat="1" applyFont="1" applyBorder="1" applyAlignment="1" applyProtection="1">
      <alignment horizontal="right" vertical="center"/>
      <protection locked="0"/>
    </xf>
    <xf numFmtId="8" fontId="28" fillId="0" borderId="29" xfId="3" applyNumberFormat="1" applyFont="1" applyBorder="1" applyAlignment="1" applyProtection="1">
      <alignment horizontal="right" vertical="center"/>
      <protection locked="0"/>
    </xf>
    <xf numFmtId="8" fontId="28" fillId="0" borderId="36" xfId="3" applyNumberFormat="1" applyFont="1" applyBorder="1" applyAlignment="1" applyProtection="1">
      <alignment horizontal="right" vertical="center"/>
      <protection locked="0"/>
    </xf>
    <xf numFmtId="8" fontId="48" fillId="2" borderId="18" xfId="0" applyNumberFormat="1" applyFont="1" applyFill="1" applyBorder="1" applyAlignment="1">
      <alignment horizontal="right" vertical="center"/>
    </xf>
    <xf numFmtId="3" fontId="48" fillId="2" borderId="37" xfId="0" applyNumberFormat="1" applyFont="1" applyFill="1" applyBorder="1" applyAlignment="1" applyProtection="1">
      <alignment horizontal="right" vertical="center"/>
    </xf>
    <xf numFmtId="3" fontId="48" fillId="2" borderId="39" xfId="0" applyNumberFormat="1" applyFont="1" applyFill="1" applyBorder="1" applyAlignment="1" applyProtection="1">
      <alignment horizontal="right" vertical="center"/>
    </xf>
    <xf numFmtId="3" fontId="48" fillId="2" borderId="29" xfId="0" applyNumberFormat="1" applyFont="1" applyFill="1" applyBorder="1" applyAlignment="1">
      <alignment horizontal="right" vertical="center"/>
    </xf>
    <xf numFmtId="3" fontId="29" fillId="0" borderId="35" xfId="0" applyNumberFormat="1" applyFont="1" applyFill="1" applyBorder="1" applyAlignment="1" applyProtection="1">
      <alignment horizontal="right" vertical="center"/>
      <protection locked="0"/>
    </xf>
    <xf numFmtId="3" fontId="29" fillId="0" borderId="29" xfId="0" applyNumberFormat="1" applyFont="1" applyFill="1" applyBorder="1" applyAlignment="1" applyProtection="1">
      <alignment horizontal="right" vertical="center"/>
      <protection locked="0"/>
    </xf>
    <xf numFmtId="3" fontId="29" fillId="0" borderId="36" xfId="0" applyNumberFormat="1" applyFont="1" applyFill="1" applyBorder="1" applyAlignment="1" applyProtection="1">
      <alignment horizontal="right" vertical="center"/>
      <protection locked="0"/>
    </xf>
    <xf numFmtId="8" fontId="29" fillId="0" borderId="35" xfId="5" applyNumberFormat="1" applyFont="1" applyBorder="1" applyAlignment="1" applyProtection="1">
      <alignment horizontal="right" vertical="center"/>
      <protection locked="0"/>
    </xf>
    <xf numFmtId="8" fontId="29" fillId="0" borderId="29" xfId="5" applyNumberFormat="1" applyFont="1" applyBorder="1" applyAlignment="1" applyProtection="1">
      <alignment horizontal="right" vertical="center"/>
      <protection locked="0"/>
    </xf>
    <xf numFmtId="8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35" xfId="5" applyNumberFormat="1" applyFont="1" applyBorder="1" applyAlignment="1" applyProtection="1">
      <alignment horizontal="right" vertical="center"/>
      <protection locked="0"/>
    </xf>
    <xf numFmtId="3" fontId="29" fillId="0" borderId="36" xfId="5" applyNumberFormat="1" applyFont="1" applyBorder="1" applyAlignment="1" applyProtection="1">
      <alignment horizontal="right" vertical="center"/>
      <protection locked="0"/>
    </xf>
    <xf numFmtId="3" fontId="29" fillId="0" borderId="29" xfId="5" applyNumberFormat="1" applyFont="1" applyBorder="1" applyAlignment="1" applyProtection="1">
      <alignment horizontal="right" vertical="center"/>
      <protection locked="0"/>
    </xf>
    <xf numFmtId="166" fontId="29" fillId="0" borderId="29" xfId="5" applyNumberFormat="1" applyFont="1" applyBorder="1" applyAlignment="1" applyProtection="1">
      <alignment horizontal="right" vertical="center"/>
      <protection locked="0"/>
    </xf>
    <xf numFmtId="3" fontId="29" fillId="8" borderId="29" xfId="5" applyNumberFormat="1" applyFont="1" applyFill="1" applyBorder="1" applyAlignment="1" applyProtection="1">
      <alignment horizontal="right" vertical="center"/>
    </xf>
    <xf numFmtId="166" fontId="29" fillId="8" borderId="36" xfId="5" applyNumberFormat="1" applyFont="1" applyFill="1" applyBorder="1" applyAlignment="1" applyProtection="1">
      <alignment horizontal="right" vertical="center"/>
    </xf>
    <xf numFmtId="165" fontId="29" fillId="0" borderId="35" xfId="5" applyNumberFormat="1" applyFont="1" applyBorder="1" applyAlignment="1" applyProtection="1">
      <alignment horizontal="right" vertical="center"/>
      <protection locked="0"/>
    </xf>
    <xf numFmtId="165" fontId="29" fillId="0" borderId="29" xfId="5" applyNumberFormat="1" applyFont="1" applyBorder="1" applyAlignment="1" applyProtection="1">
      <alignment horizontal="right" vertical="center"/>
      <protection locked="0"/>
    </xf>
    <xf numFmtId="165" fontId="29" fillId="0" borderId="36" xfId="5" applyNumberFormat="1" applyFont="1" applyBorder="1" applyAlignment="1" applyProtection="1">
      <alignment horizontal="right" vertical="center"/>
      <protection locked="0"/>
    </xf>
    <xf numFmtId="1" fontId="29" fillId="0" borderId="35" xfId="5" applyNumberFormat="1" applyFont="1" applyBorder="1" applyAlignment="1" applyProtection="1">
      <alignment horizontal="left" vertical="center"/>
      <protection locked="0"/>
    </xf>
    <xf numFmtId="3" fontId="29" fillId="0" borderId="35" xfId="5" applyNumberFormat="1" applyFont="1" applyBorder="1" applyAlignment="1" applyProtection="1">
      <alignment horizontal="left" vertical="center"/>
      <protection locked="0"/>
    </xf>
    <xf numFmtId="1" fontId="29" fillId="0" borderId="29" xfId="5" applyNumberFormat="1" applyFont="1" applyBorder="1" applyAlignment="1" applyProtection="1">
      <alignment horizontal="left" vertical="center"/>
      <protection locked="0"/>
    </xf>
    <xf numFmtId="3" fontId="29" fillId="0" borderId="29" xfId="5" applyNumberFormat="1" applyFont="1" applyBorder="1" applyAlignment="1" applyProtection="1">
      <alignment horizontal="left" vertical="center"/>
      <protection locked="0"/>
    </xf>
    <xf numFmtId="1" fontId="29" fillId="0" borderId="36" xfId="5" applyNumberFormat="1" applyFont="1" applyBorder="1" applyAlignment="1" applyProtection="1">
      <alignment horizontal="left" vertical="center"/>
      <protection locked="0"/>
    </xf>
    <xf numFmtId="3" fontId="29" fillId="0" borderId="36" xfId="5" applyNumberFormat="1" applyFont="1" applyBorder="1" applyAlignment="1" applyProtection="1">
      <alignment horizontal="left" vertical="center"/>
      <protection locked="0"/>
    </xf>
    <xf numFmtId="3" fontId="29" fillId="9" borderId="37" xfId="5" applyNumberFormat="1" applyFont="1" applyFill="1" applyBorder="1" applyAlignment="1" applyProtection="1">
      <alignment horizontal="right" vertical="center" shrinkToFit="1"/>
      <protection locked="0"/>
    </xf>
    <xf numFmtId="3" fontId="29" fillId="9" borderId="37" xfId="5" applyNumberFormat="1" applyFont="1" applyFill="1" applyBorder="1" applyAlignment="1" applyProtection="1">
      <alignment horizontal="right" vertical="center"/>
      <protection locked="0"/>
    </xf>
    <xf numFmtId="3" fontId="29" fillId="0" borderId="37" xfId="5" applyNumberFormat="1" applyFont="1" applyBorder="1" applyAlignment="1" applyProtection="1">
      <alignment horizontal="right" vertical="center"/>
      <protection locked="0"/>
    </xf>
    <xf numFmtId="3" fontId="29" fillId="2" borderId="38" xfId="5" applyNumberFormat="1" applyFont="1" applyFill="1" applyBorder="1" applyAlignment="1" applyProtection="1">
      <alignment horizontal="right" vertical="center" shrinkToFit="1"/>
      <protection locked="0"/>
    </xf>
    <xf numFmtId="3" fontId="29" fillId="2" borderId="38" xfId="5" applyNumberFormat="1" applyFont="1" applyFill="1" applyBorder="1" applyAlignment="1" applyProtection="1">
      <alignment horizontal="right" vertical="center"/>
      <protection locked="0"/>
    </xf>
    <xf numFmtId="3" fontId="29" fillId="8" borderId="38" xfId="5" applyNumberFormat="1" applyFont="1" applyFill="1" applyBorder="1" applyAlignment="1" applyProtection="1">
      <alignment horizontal="right" vertical="center"/>
    </xf>
    <xf numFmtId="3" fontId="29" fillId="0" borderId="38" xfId="5" applyNumberFormat="1" applyFont="1" applyBorder="1" applyAlignment="1" applyProtection="1">
      <alignment horizontal="right" vertical="center"/>
      <protection locked="0"/>
    </xf>
    <xf numFmtId="3" fontId="29" fillId="10" borderId="38" xfId="5" applyNumberFormat="1" applyFont="1" applyFill="1" applyBorder="1" applyAlignment="1" applyProtection="1">
      <alignment horizontal="right" vertical="center"/>
    </xf>
    <xf numFmtId="3" fontId="29" fillId="10" borderId="39" xfId="5" applyNumberFormat="1" applyFont="1" applyFill="1" applyBorder="1" applyAlignment="1" applyProtection="1">
      <alignment horizontal="right" vertical="center"/>
    </xf>
    <xf numFmtId="3" fontId="29" fillId="2" borderId="39" xfId="5" applyNumberFormat="1" applyFont="1" applyFill="1" applyBorder="1" applyAlignment="1" applyProtection="1">
      <alignment horizontal="right" vertical="center"/>
      <protection locked="0"/>
    </xf>
    <xf numFmtId="8" fontId="29" fillId="0" borderId="35" xfId="4" applyNumberFormat="1" applyFont="1" applyBorder="1" applyAlignment="1" applyProtection="1">
      <alignment horizontal="right" vertical="center"/>
      <protection locked="0"/>
    </xf>
    <xf numFmtId="8" fontId="29" fillId="0" borderId="29" xfId="4" applyNumberFormat="1" applyFont="1" applyBorder="1" applyAlignment="1" applyProtection="1">
      <alignment horizontal="right" vertical="center"/>
      <protection locked="0"/>
    </xf>
    <xf numFmtId="8" fontId="29" fillId="0" borderId="36" xfId="4" applyNumberFormat="1" applyFont="1" applyBorder="1" applyAlignment="1" applyProtection="1">
      <alignment horizontal="right" vertical="center"/>
      <protection locked="0"/>
    </xf>
    <xf numFmtId="8" fontId="29" fillId="0" borderId="35" xfId="3" applyNumberFormat="1" applyFont="1" applyBorder="1" applyAlignment="1" applyProtection="1">
      <alignment horizontal="right" vertical="center"/>
      <protection locked="0"/>
    </xf>
    <xf numFmtId="8" fontId="29" fillId="0" borderId="29" xfId="3" applyNumberFormat="1" applyFont="1" applyBorder="1" applyAlignment="1" applyProtection="1">
      <alignment horizontal="right" vertical="center"/>
      <protection locked="0"/>
    </xf>
    <xf numFmtId="8" fontId="29" fillId="0" borderId="36" xfId="3" applyNumberFormat="1" applyFont="1" applyBorder="1" applyAlignment="1" applyProtection="1">
      <alignment horizontal="right" vertical="center"/>
      <protection locked="0"/>
    </xf>
    <xf numFmtId="1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49" xfId="5" applyNumberFormat="1" applyFont="1" applyFill="1" applyBorder="1" applyAlignment="1" applyProtection="1">
      <alignment horizontal="right" vertical="center"/>
      <protection locked="0"/>
    </xf>
    <xf numFmtId="164" fontId="29" fillId="0" borderId="50" xfId="5" applyNumberFormat="1" applyFont="1" applyFill="1" applyBorder="1" applyAlignment="1" applyProtection="1">
      <alignment horizontal="right" vertical="center"/>
      <protection locked="0"/>
    </xf>
    <xf numFmtId="164" fontId="29" fillId="0" borderId="51" xfId="5" applyNumberFormat="1" applyFont="1" applyFill="1" applyBorder="1" applyAlignment="1" applyProtection="1">
      <alignment horizontal="right" vertical="center"/>
      <protection locked="0"/>
    </xf>
    <xf numFmtId="164" fontId="29" fillId="0" borderId="35" xfId="5" applyNumberFormat="1" applyFont="1" applyFill="1" applyBorder="1" applyAlignment="1" applyProtection="1">
      <alignment horizontal="right" vertical="center"/>
      <protection locked="0"/>
    </xf>
    <xf numFmtId="164" fontId="29" fillId="3" borderId="35" xfId="5" applyNumberFormat="1" applyFont="1" applyFill="1" applyBorder="1" applyAlignment="1" applyProtection="1">
      <alignment horizontal="right" vertical="center"/>
      <protection locked="0"/>
    </xf>
    <xf numFmtId="164" fontId="29" fillId="0" borderId="29" xfId="5" applyNumberFormat="1" applyFont="1" applyFill="1" applyBorder="1" applyAlignment="1" applyProtection="1">
      <alignment horizontal="right" vertical="center"/>
      <protection locked="0"/>
    </xf>
    <xf numFmtId="164" fontId="29" fillId="3" borderId="29" xfId="5" applyNumberFormat="1" applyFont="1" applyFill="1" applyBorder="1" applyAlignment="1" applyProtection="1">
      <alignment horizontal="right" vertical="center"/>
      <protection locked="0"/>
    </xf>
    <xf numFmtId="164" fontId="29" fillId="0" borderId="36" xfId="5" applyNumberFormat="1" applyFont="1" applyFill="1" applyBorder="1" applyAlignment="1" applyProtection="1">
      <alignment horizontal="right" vertical="center"/>
      <protection locked="0"/>
    </xf>
    <xf numFmtId="164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7" xfId="5" applyNumberFormat="1" applyFont="1" applyFill="1" applyBorder="1" applyAlignment="1" applyProtection="1">
      <alignment horizontal="right" vertical="center"/>
      <protection locked="0"/>
    </xf>
    <xf numFmtId="3" fontId="29" fillId="3" borderId="38" xfId="5" applyNumberFormat="1" applyFont="1" applyFill="1" applyBorder="1" applyAlignment="1" applyProtection="1">
      <alignment horizontal="right" vertical="center"/>
      <protection locked="0"/>
    </xf>
    <xf numFmtId="3" fontId="29" fillId="3" borderId="39" xfId="5" applyNumberFormat="1" applyFont="1" applyFill="1" applyBorder="1" applyAlignment="1" applyProtection="1">
      <alignment horizontal="right" vertical="center"/>
      <protection locked="0"/>
    </xf>
    <xf numFmtId="3" fontId="29" fillId="0" borderId="39" xfId="5" applyNumberFormat="1" applyFont="1" applyBorder="1" applyAlignment="1" applyProtection="1">
      <alignment horizontal="right" vertical="center"/>
      <protection locked="0"/>
    </xf>
    <xf numFmtId="3" fontId="29" fillId="3" borderId="35" xfId="5" applyNumberFormat="1" applyFont="1" applyFill="1" applyBorder="1" applyAlignment="1" applyProtection="1">
      <alignment horizontal="right" vertical="center"/>
      <protection locked="0"/>
    </xf>
    <xf numFmtId="3" fontId="29" fillId="3" borderId="29" xfId="5" applyNumberFormat="1" applyFont="1" applyFill="1" applyBorder="1" applyAlignment="1" applyProtection="1">
      <alignment horizontal="right" vertical="center"/>
      <protection locked="0"/>
    </xf>
    <xf numFmtId="3" fontId="29" fillId="3" borderId="36" xfId="5" applyNumberFormat="1" applyFont="1" applyFill="1" applyBorder="1" applyAlignment="1" applyProtection="1">
      <alignment horizontal="right" vertical="center"/>
      <protection locked="0"/>
    </xf>
    <xf numFmtId="0" fontId="29" fillId="0" borderId="35" xfId="5" applyFont="1" applyFill="1" applyBorder="1" applyAlignment="1" applyProtection="1">
      <alignment horizontal="right" vertical="center"/>
      <protection locked="0"/>
    </xf>
    <xf numFmtId="0" fontId="29" fillId="0" borderId="29" xfId="5" applyFont="1" applyFill="1" applyBorder="1" applyAlignment="1" applyProtection="1">
      <alignment horizontal="right" vertical="center"/>
      <protection locked="0"/>
    </xf>
    <xf numFmtId="0" fontId="29" fillId="0" borderId="29" xfId="5" applyFont="1" applyBorder="1" applyAlignment="1" applyProtection="1">
      <alignment horizontal="right" vertical="center"/>
      <protection locked="0"/>
    </xf>
    <xf numFmtId="0" fontId="29" fillId="0" borderId="36" xfId="5" applyFont="1" applyFill="1" applyBorder="1" applyAlignment="1" applyProtection="1">
      <alignment horizontal="right" vertical="center"/>
      <protection locked="0"/>
    </xf>
    <xf numFmtId="168" fontId="29" fillId="0" borderId="35" xfId="5" applyNumberFormat="1" applyFont="1" applyBorder="1" applyAlignment="1" applyProtection="1">
      <alignment horizontal="right" vertical="center"/>
      <protection locked="0"/>
    </xf>
    <xf numFmtId="168" fontId="29" fillId="3" borderId="35" xfId="5" applyNumberFormat="1" applyFont="1" applyFill="1" applyBorder="1" applyAlignment="1" applyProtection="1">
      <alignment horizontal="right" vertical="center"/>
      <protection locked="0"/>
    </xf>
    <xf numFmtId="168" fontId="29" fillId="0" borderId="29" xfId="5" applyNumberFormat="1" applyFont="1" applyBorder="1" applyAlignment="1" applyProtection="1">
      <alignment horizontal="right" vertical="center"/>
      <protection locked="0"/>
    </xf>
    <xf numFmtId="168" fontId="29" fillId="3" borderId="29" xfId="5" applyNumberFormat="1" applyFont="1" applyFill="1" applyBorder="1" applyAlignment="1" applyProtection="1">
      <alignment horizontal="right" vertical="center"/>
      <protection locked="0"/>
    </xf>
    <xf numFmtId="168" fontId="29" fillId="0" borderId="36" xfId="5" applyNumberFormat="1" applyFont="1" applyBorder="1" applyAlignment="1" applyProtection="1">
      <alignment horizontal="right" vertical="center"/>
      <protection locked="0"/>
    </xf>
    <xf numFmtId="168" fontId="29" fillId="3" borderId="36" xfId="5" applyNumberFormat="1" applyFont="1" applyFill="1" applyBorder="1" applyAlignment="1" applyProtection="1">
      <alignment horizontal="right" vertical="center"/>
      <protection locked="0"/>
    </xf>
    <xf numFmtId="3" fontId="29" fillId="0" borderId="35" xfId="5" applyNumberFormat="1" applyFont="1" applyFill="1" applyBorder="1" applyAlignment="1" applyProtection="1">
      <alignment horizontal="right" vertical="center"/>
      <protection locked="0"/>
    </xf>
    <xf numFmtId="3" fontId="29" fillId="0" borderId="36" xfId="5" applyNumberFormat="1" applyFont="1" applyFill="1" applyBorder="1" applyAlignment="1" applyProtection="1">
      <alignment horizontal="right" vertical="center"/>
      <protection locked="0"/>
    </xf>
    <xf numFmtId="3" fontId="29" fillId="3" borderId="35" xfId="0" applyNumberFormat="1" applyFont="1" applyFill="1" applyBorder="1" applyAlignment="1" applyProtection="1">
      <alignment horizontal="right" vertical="center"/>
      <protection locked="0"/>
    </xf>
    <xf numFmtId="3" fontId="29" fillId="3" borderId="36" xfId="0" applyNumberFormat="1" applyFont="1" applyFill="1" applyBorder="1" applyAlignment="1" applyProtection="1">
      <alignment horizontal="right" vertical="center"/>
      <protection locked="0"/>
    </xf>
    <xf numFmtId="3" fontId="26" fillId="3" borderId="29" xfId="5" applyNumberFormat="1" applyFont="1" applyFill="1" applyBorder="1" applyAlignment="1">
      <alignment horizontal="left" vertical="center" wrapText="1"/>
    </xf>
    <xf numFmtId="3" fontId="29" fillId="0" borderId="0" xfId="5" applyNumberFormat="1" applyFont="1" applyFill="1" applyProtection="1"/>
    <xf numFmtId="0" fontId="28" fillId="0" borderId="0" xfId="5" applyFont="1" applyFill="1"/>
    <xf numFmtId="0" fontId="93" fillId="0" borderId="0" xfId="6"/>
    <xf numFmtId="0" fontId="93" fillId="0" borderId="0" xfId="7"/>
    <xf numFmtId="3" fontId="28" fillId="0" borderId="0" xfId="9" applyNumberFormat="1" applyFont="1" applyAlignment="1">
      <alignment vertical="center"/>
    </xf>
    <xf numFmtId="3" fontId="29" fillId="0" borderId="0" xfId="9" applyNumberFormat="1" applyFont="1"/>
    <xf numFmtId="3" fontId="28" fillId="0" borderId="0" xfId="9" applyNumberFormat="1" applyFont="1"/>
    <xf numFmtId="3" fontId="28" fillId="0" borderId="0" xfId="5" applyNumberFormat="1" applyFont="1"/>
    <xf numFmtId="0" fontId="28" fillId="0" borderId="0" xfId="5" applyFont="1" applyBorder="1" applyAlignment="1">
      <alignment horizontal="left" vertical="center"/>
    </xf>
    <xf numFmtId="0" fontId="38" fillId="0" borderId="0" xfId="5" applyFont="1" applyBorder="1" applyAlignment="1">
      <alignment horizontal="left" vertical="center" wrapText="1"/>
    </xf>
    <xf numFmtId="0" fontId="93" fillId="0" borderId="0" xfId="10"/>
    <xf numFmtId="0" fontId="28" fillId="0" borderId="0" xfId="11" applyFont="1" applyAlignment="1">
      <alignment horizontal="left"/>
    </xf>
    <xf numFmtId="0" fontId="28" fillId="0" borderId="0" xfId="5" applyFont="1" applyFill="1" applyBorder="1" applyAlignment="1">
      <alignment horizontal="left" vertical="center"/>
    </xf>
    <xf numFmtId="0" fontId="43" fillId="0" borderId="0" xfId="5" applyFont="1" applyFill="1" applyBorder="1" applyAlignment="1">
      <alignment horizontal="left" vertical="center" wrapText="1"/>
    </xf>
    <xf numFmtId="3" fontId="28" fillId="0" borderId="0" xfId="12" applyNumberFormat="1" applyFont="1" applyAlignment="1">
      <alignment vertical="center"/>
    </xf>
    <xf numFmtId="3" fontId="42" fillId="0" borderId="0" xfId="12" applyNumberFormat="1" applyFont="1" applyBorder="1" applyAlignment="1">
      <alignment wrapText="1"/>
    </xf>
    <xf numFmtId="3" fontId="42" fillId="0" borderId="0" xfId="12" applyNumberFormat="1" applyFont="1"/>
    <xf numFmtId="0" fontId="93" fillId="0" borderId="0" xfId="13"/>
    <xf numFmtId="0" fontId="28" fillId="0" borderId="0" xfId="13" applyFont="1" applyAlignment="1">
      <alignment vertical="center"/>
    </xf>
    <xf numFmtId="3" fontId="28" fillId="0" borderId="0" xfId="14" applyNumberFormat="1" applyFont="1" applyAlignment="1">
      <alignment vertical="center"/>
    </xf>
    <xf numFmtId="3" fontId="48" fillId="0" borderId="0" xfId="14" applyNumberFormat="1" applyFont="1" applyFill="1" applyBorder="1" applyAlignment="1">
      <alignment horizontal="center" vertical="center" wrapText="1"/>
    </xf>
    <xf numFmtId="3" fontId="29" fillId="0" borderId="0" xfId="14" applyNumberFormat="1" applyFont="1" applyAlignment="1">
      <alignment vertical="center"/>
    </xf>
    <xf numFmtId="3" fontId="29" fillId="0" borderId="0" xfId="5" applyNumberFormat="1" applyFont="1" applyBorder="1" applyAlignment="1">
      <alignment vertical="center" wrapText="1"/>
    </xf>
    <xf numFmtId="3" fontId="57" fillId="0" borderId="0" xfId="5" applyNumberFormat="1" applyFont="1"/>
    <xf numFmtId="3" fontId="51" fillId="0" borderId="0" xfId="5" applyNumberFormat="1" applyFont="1" applyAlignment="1">
      <alignment vertical="center"/>
    </xf>
    <xf numFmtId="3" fontId="28" fillId="0" borderId="0" xfId="5" applyNumberFormat="1" applyFont="1" applyBorder="1" applyAlignment="1">
      <alignment vertical="center"/>
    </xf>
    <xf numFmtId="3" fontId="26" fillId="13" borderId="29" xfId="0" applyNumberFormat="1" applyFont="1" applyFill="1" applyBorder="1" applyAlignment="1">
      <alignment horizontal="left" vertical="center" wrapText="1"/>
    </xf>
    <xf numFmtId="8" fontId="87" fillId="13" borderId="29" xfId="4" applyNumberFormat="1" applyFont="1" applyFill="1" applyBorder="1" applyAlignment="1" applyProtection="1">
      <alignment horizontal="right" vertical="center"/>
    </xf>
    <xf numFmtId="3" fontId="26" fillId="13" borderId="66" xfId="0" applyNumberFormat="1" applyFont="1" applyFill="1" applyBorder="1" applyAlignment="1">
      <alignment horizontal="left" vertical="center" wrapText="1"/>
    </xf>
    <xf numFmtId="8" fontId="87" fillId="13" borderId="66" xfId="4" applyNumberFormat="1" applyFont="1" applyFill="1" applyBorder="1" applyAlignment="1" applyProtection="1">
      <alignment horizontal="right" vertical="center"/>
    </xf>
    <xf numFmtId="3" fontId="26" fillId="13" borderId="67" xfId="0" applyNumberFormat="1" applyFont="1" applyFill="1" applyBorder="1" applyAlignment="1">
      <alignment horizontal="left" vertical="center" wrapText="1"/>
    </xf>
    <xf numFmtId="8" fontId="87" fillId="13" borderId="67" xfId="4" applyNumberFormat="1" applyFont="1" applyFill="1" applyBorder="1" applyAlignment="1" applyProtection="1">
      <alignment horizontal="right" vertical="center"/>
    </xf>
    <xf numFmtId="169" fontId="29" fillId="0" borderId="35" xfId="5" applyNumberFormat="1" applyFont="1" applyFill="1" applyBorder="1" applyAlignment="1" applyProtection="1">
      <alignment horizontal="right" vertical="center"/>
      <protection locked="0"/>
    </xf>
    <xf numFmtId="169" fontId="29" fillId="3" borderId="35" xfId="5" applyNumberFormat="1" applyFont="1" applyFill="1" applyBorder="1" applyAlignment="1" applyProtection="1">
      <alignment horizontal="right" vertical="center"/>
      <protection locked="0"/>
    </xf>
    <xf numFmtId="169" fontId="48" fillId="2" borderId="37" xfId="5" applyNumberFormat="1" applyFont="1" applyFill="1" applyBorder="1" applyAlignment="1">
      <alignment horizontal="right" vertical="center"/>
    </xf>
    <xf numFmtId="169" fontId="29" fillId="0" borderId="29" xfId="5" applyNumberFormat="1" applyFont="1" applyFill="1" applyBorder="1" applyAlignment="1" applyProtection="1">
      <alignment horizontal="right" vertical="center"/>
      <protection locked="0"/>
    </xf>
    <xf numFmtId="169" fontId="29" fillId="3" borderId="29" xfId="5" applyNumberFormat="1" applyFont="1" applyFill="1" applyBorder="1" applyAlignment="1" applyProtection="1">
      <alignment horizontal="right" vertical="center"/>
      <protection locked="0"/>
    </xf>
    <xf numFmtId="169" fontId="48" fillId="2" borderId="38" xfId="5" applyNumberFormat="1" applyFont="1" applyFill="1" applyBorder="1" applyAlignment="1">
      <alignment horizontal="right" vertical="center"/>
    </xf>
    <xf numFmtId="169" fontId="29" fillId="0" borderId="36" xfId="5" applyNumberFormat="1" applyFont="1" applyFill="1" applyBorder="1" applyAlignment="1" applyProtection="1">
      <alignment horizontal="right" vertical="center"/>
      <protection locked="0"/>
    </xf>
    <xf numFmtId="169" fontId="29" fillId="3" borderId="36" xfId="5" applyNumberFormat="1" applyFont="1" applyFill="1" applyBorder="1" applyAlignment="1" applyProtection="1">
      <alignment horizontal="right" vertical="center"/>
      <protection locked="0"/>
    </xf>
    <xf numFmtId="169" fontId="48" fillId="2" borderId="39" xfId="5" applyNumberFormat="1" applyFont="1" applyFill="1" applyBorder="1" applyAlignment="1">
      <alignment horizontal="right" vertical="center"/>
    </xf>
    <xf numFmtId="169" fontId="48" fillId="2" borderId="18" xfId="5" applyNumberFormat="1" applyFont="1" applyFill="1" applyBorder="1" applyAlignment="1">
      <alignment horizontal="right" vertical="center"/>
    </xf>
    <xf numFmtId="14" fontId="85" fillId="0" borderId="18" xfId="5" applyNumberFormat="1" applyFont="1" applyFill="1" applyBorder="1" applyAlignment="1" applyProtection="1">
      <alignment horizontal="center" vertical="center"/>
      <protection locked="0"/>
    </xf>
    <xf numFmtId="3" fontId="29" fillId="0" borderId="0" xfId="5" applyNumberFormat="1" applyFont="1" applyFill="1" applyAlignment="1">
      <alignment vertical="center" wrapText="1"/>
    </xf>
    <xf numFmtId="3" fontId="29" fillId="0" borderId="0" xfId="5" applyNumberFormat="1" applyFont="1" applyFill="1" applyAlignment="1" applyProtection="1">
      <alignment wrapText="1"/>
    </xf>
    <xf numFmtId="3" fontId="29" fillId="0" borderId="0" xfId="5" applyNumberFormat="1" applyFont="1" applyAlignment="1">
      <alignment wrapText="1"/>
    </xf>
    <xf numFmtId="0" fontId="94" fillId="0" borderId="5" xfId="0" applyFont="1" applyBorder="1" applyAlignment="1" applyProtection="1">
      <alignment vertical="top"/>
    </xf>
    <xf numFmtId="0" fontId="95" fillId="0" borderId="0" xfId="0" applyFont="1" applyBorder="1" applyAlignment="1" applyProtection="1">
      <alignment vertical="top"/>
    </xf>
    <xf numFmtId="0" fontId="96" fillId="0" borderId="0" xfId="0" applyFont="1" applyBorder="1" applyAlignment="1" applyProtection="1">
      <alignment vertical="top"/>
    </xf>
    <xf numFmtId="0" fontId="96" fillId="0" borderId="7" xfId="0" applyFont="1" applyBorder="1" applyAlignment="1" applyProtection="1">
      <alignment vertical="top"/>
    </xf>
    <xf numFmtId="0" fontId="0" fillId="0" borderId="0" xfId="0" applyProtection="1"/>
    <xf numFmtId="0" fontId="0" fillId="0" borderId="1" xfId="0" applyBorder="1" applyProtection="1"/>
    <xf numFmtId="0" fontId="0" fillId="0" borderId="3" xfId="0" applyBorder="1" applyProtection="1"/>
    <xf numFmtId="0" fontId="0" fillId="0" borderId="3" xfId="0" applyBorder="1" applyAlignment="1" applyProtection="1">
      <alignment vertical="top"/>
    </xf>
    <xf numFmtId="0" fontId="0" fillId="0" borderId="4" xfId="0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0" fontId="0" fillId="0" borderId="7" xfId="0" applyBorder="1" applyAlignment="1" applyProtection="1">
      <alignment vertical="top"/>
    </xf>
    <xf numFmtId="0" fontId="89" fillId="0" borderId="5" xfId="0" applyFont="1" applyBorder="1" applyAlignment="1" applyProtection="1">
      <alignment vertical="top"/>
    </xf>
    <xf numFmtId="0" fontId="90" fillId="0" borderId="5" xfId="0" applyFont="1" applyBorder="1" applyProtection="1"/>
    <xf numFmtId="0" fontId="90" fillId="0" borderId="0" xfId="0" applyFont="1" applyProtection="1"/>
    <xf numFmtId="0" fontId="97" fillId="0" borderId="5" xfId="0" applyFont="1" applyBorder="1" applyAlignment="1" applyProtection="1">
      <alignment vertical="top" wrapText="1"/>
    </xf>
    <xf numFmtId="0" fontId="97" fillId="0" borderId="0" xfId="0" applyFont="1" applyBorder="1" applyAlignment="1" applyProtection="1">
      <alignment vertical="top"/>
    </xf>
    <xf numFmtId="0" fontId="97" fillId="0" borderId="7" xfId="0" applyFont="1" applyBorder="1" applyAlignment="1" applyProtection="1">
      <alignment vertical="top"/>
    </xf>
    <xf numFmtId="0" fontId="0" fillId="0" borderId="5" xfId="0" applyBorder="1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3" fontId="24" fillId="2" borderId="21" xfId="0" applyNumberFormat="1" applyFont="1" applyFill="1" applyBorder="1" applyAlignment="1">
      <alignment horizontal="center" vertical="center" wrapText="1"/>
    </xf>
    <xf numFmtId="3" fontId="29" fillId="0" borderId="68" xfId="5" applyNumberFormat="1" applyFont="1" applyBorder="1" applyAlignment="1" applyProtection="1">
      <alignment horizontal="right" vertical="center"/>
      <protection locked="0"/>
    </xf>
    <xf numFmtId="164" fontId="29" fillId="0" borderId="69" xfId="5" applyNumberFormat="1" applyFont="1" applyFill="1" applyBorder="1" applyAlignment="1" applyProtection="1">
      <alignment horizontal="right" vertical="center"/>
      <protection locked="0"/>
    </xf>
    <xf numFmtId="3" fontId="24" fillId="2" borderId="18" xfId="5" applyNumberFormat="1" applyFont="1" applyFill="1" applyBorder="1" applyAlignment="1">
      <alignment horizontal="center" vertical="center"/>
    </xf>
    <xf numFmtId="3" fontId="20" fillId="0" borderId="0" xfId="1" applyNumberFormat="1" applyAlignment="1" applyProtection="1"/>
    <xf numFmtId="3" fontId="20" fillId="0" borderId="0" xfId="1" applyNumberFormat="1" applyAlignment="1" applyProtection="1">
      <alignment horizontal="left"/>
    </xf>
    <xf numFmtId="3" fontId="21" fillId="0" borderId="0" xfId="1" applyNumberFormat="1" applyFont="1" applyAlignment="1" applyProtection="1"/>
    <xf numFmtId="3" fontId="21" fillId="0" borderId="0" xfId="1" applyNumberFormat="1" applyFont="1" applyFill="1" applyAlignment="1" applyProtection="1"/>
    <xf numFmtId="3" fontId="20" fillId="0" borderId="0" xfId="1" applyNumberFormat="1" applyFont="1" applyFill="1" applyAlignment="1" applyProtection="1"/>
    <xf numFmtId="3" fontId="20" fillId="0" borderId="0" xfId="1" applyNumberFormat="1" applyFont="1" applyAlignment="1" applyProtection="1"/>
    <xf numFmtId="0" fontId="20" fillId="0" borderId="0" xfId="1" applyFill="1" applyAlignment="1" applyProtection="1"/>
    <xf numFmtId="3" fontId="20" fillId="0" borderId="0" xfId="1" applyNumberFormat="1" applyFill="1" applyAlignment="1" applyProtection="1"/>
    <xf numFmtId="3" fontId="101" fillId="0" borderId="0" xfId="5" applyNumberFormat="1" applyFont="1" applyAlignment="1">
      <alignment vertical="center" wrapText="1"/>
    </xf>
    <xf numFmtId="3" fontId="102" fillId="0" borderId="0" xfId="5" applyNumberFormat="1" applyFont="1" applyAlignment="1">
      <alignment vertical="center"/>
    </xf>
    <xf numFmtId="0" fontId="103" fillId="0" borderId="0" xfId="0" applyFont="1"/>
    <xf numFmtId="3" fontId="104" fillId="0" borderId="0" xfId="5" applyNumberFormat="1" applyFont="1" applyAlignment="1">
      <alignment vertical="center"/>
    </xf>
    <xf numFmtId="0" fontId="105" fillId="0" borderId="0" xfId="0" applyFont="1" applyFill="1" applyBorder="1" applyAlignment="1">
      <alignment horizontal="center"/>
    </xf>
    <xf numFmtId="0" fontId="105" fillId="0" borderId="0" xfId="0" applyFont="1" applyFill="1" applyBorder="1"/>
    <xf numFmtId="0" fontId="106" fillId="0" borderId="0" xfId="0" applyFont="1" applyBorder="1"/>
    <xf numFmtId="3" fontId="48" fillId="0" borderId="0" xfId="0" applyNumberFormat="1" applyFont="1" applyFill="1" applyBorder="1" applyAlignment="1">
      <alignment vertical="center" wrapText="1"/>
    </xf>
    <xf numFmtId="3" fontId="107" fillId="0" borderId="0" xfId="5" applyNumberFormat="1" applyFont="1" applyAlignment="1">
      <alignment vertical="center" wrapText="1"/>
    </xf>
    <xf numFmtId="3" fontId="108" fillId="0" borderId="0" xfId="5" applyNumberFormat="1" applyFont="1" applyAlignment="1">
      <alignment vertical="center"/>
    </xf>
    <xf numFmtId="3" fontId="109" fillId="0" borderId="0" xfId="5" applyNumberFormat="1" applyFont="1" applyAlignment="1">
      <alignment vertical="center"/>
    </xf>
    <xf numFmtId="3" fontId="24" fillId="2" borderId="18" xfId="5" applyNumberFormat="1" applyFont="1" applyFill="1" applyBorder="1" applyAlignment="1">
      <alignment horizontal="center" vertical="center"/>
    </xf>
    <xf numFmtId="3" fontId="29" fillId="0" borderId="0" xfId="12" applyNumberFormat="1" applyFont="1"/>
    <xf numFmtId="0" fontId="29" fillId="0" borderId="0" xfId="0" applyFont="1" applyFill="1"/>
    <xf numFmtId="0" fontId="3" fillId="14" borderId="0" xfId="0" applyFont="1" applyFill="1" applyBorder="1"/>
    <xf numFmtId="0" fontId="3" fillId="14" borderId="0" xfId="0" applyFont="1" applyFill="1"/>
    <xf numFmtId="0" fontId="7" fillId="14" borderId="0" xfId="0" applyFont="1" applyFill="1" applyBorder="1"/>
    <xf numFmtId="0" fontId="17" fillId="14" borderId="0" xfId="0" applyFont="1" applyFill="1" applyBorder="1"/>
    <xf numFmtId="0" fontId="4" fillId="14" borderId="0" xfId="0" applyFont="1" applyFill="1" applyBorder="1"/>
    <xf numFmtId="0" fontId="4" fillId="14" borderId="0" xfId="0" applyFont="1" applyFill="1"/>
    <xf numFmtId="0" fontId="0" fillId="14" borderId="0" xfId="0" applyFill="1" applyProtection="1"/>
    <xf numFmtId="3" fontId="26" fillId="3" borderId="29" xfId="0" applyNumberFormat="1" applyFont="1" applyFill="1" applyBorder="1" applyAlignment="1">
      <alignment horizontal="left" vertical="center" wrapText="1"/>
    </xf>
    <xf numFmtId="0" fontId="28" fillId="0" borderId="0" xfId="0" applyFont="1" applyFill="1"/>
    <xf numFmtId="0" fontId="0" fillId="0" borderId="0" xfId="0" applyFont="1" applyFill="1"/>
    <xf numFmtId="0" fontId="28" fillId="0" borderId="0" xfId="0" applyFont="1" applyFill="1" applyAlignment="1">
      <alignment horizontal="left"/>
    </xf>
    <xf numFmtId="3" fontId="29" fillId="0" borderId="0" xfId="0" applyNumberFormat="1" applyFont="1" applyFill="1" applyBorder="1" applyAlignment="1">
      <alignment vertical="center" wrapText="1"/>
    </xf>
    <xf numFmtId="3" fontId="42" fillId="0" borderId="0" xfId="0" applyNumberFormat="1" applyFont="1" applyFill="1" applyAlignment="1">
      <alignment vertical="center"/>
    </xf>
    <xf numFmtId="3" fontId="110" fillId="0" borderId="0" xfId="0" applyNumberFormat="1" applyFont="1" applyAlignment="1">
      <alignment vertical="top"/>
    </xf>
    <xf numFmtId="3" fontId="28" fillId="0" borderId="0" xfId="0" applyNumberFormat="1" applyFont="1" applyFill="1" applyAlignment="1">
      <alignment horizontal="left" vertical="center"/>
    </xf>
    <xf numFmtId="3" fontId="24" fillId="2" borderId="18" xfId="0" applyNumberFormat="1" applyFont="1" applyFill="1" applyBorder="1" applyAlignment="1">
      <alignment horizontal="center" vertical="center" wrapText="1"/>
    </xf>
    <xf numFmtId="3" fontId="29" fillId="0" borderId="0" xfId="5" applyNumberFormat="1" applyFont="1" applyFill="1" applyAlignment="1" applyProtection="1"/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1" xfId="0" applyFont="1" applyBorder="1" applyAlignment="1" applyProtection="1">
      <alignment horizontal="left"/>
      <protection locked="0"/>
    </xf>
    <xf numFmtId="14" fontId="13" fillId="0" borderId="11" xfId="0" applyNumberFormat="1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center" wrapText="1"/>
    </xf>
    <xf numFmtId="0" fontId="14" fillId="0" borderId="0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5" fillId="0" borderId="12" xfId="0" applyFont="1" applyBorder="1" applyAlignment="1">
      <alignment horizontal="left" wrapText="1" indent="1"/>
    </xf>
    <xf numFmtId="0" fontId="15" fillId="0" borderId="0" xfId="0" applyFont="1" applyBorder="1" applyAlignment="1">
      <alignment horizontal="left" wrapText="1" indent="1"/>
    </xf>
    <xf numFmtId="0" fontId="98" fillId="0" borderId="12" xfId="0" applyFont="1" applyBorder="1" applyAlignment="1">
      <alignment horizontal="left" vertical="center" wrapText="1"/>
    </xf>
    <xf numFmtId="0" fontId="98" fillId="0" borderId="0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6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2" fillId="0" borderId="52" xfId="0" applyFont="1" applyFill="1" applyBorder="1" applyAlignment="1">
      <alignment horizontal="center" vertical="center" wrapText="1"/>
    </xf>
    <xf numFmtId="0" fontId="12" fillId="0" borderId="53" xfId="0" applyFont="1" applyFill="1" applyBorder="1" applyAlignment="1">
      <alignment horizontal="center" vertical="center" wrapText="1"/>
    </xf>
    <xf numFmtId="0" fontId="0" fillId="0" borderId="54" xfId="0" applyBorder="1" applyAlignment="1" applyProtection="1">
      <alignment horizontal="left" vertical="top" wrapText="1"/>
      <protection locked="0"/>
    </xf>
    <xf numFmtId="0" fontId="0" fillId="0" borderId="53" xfId="0" applyBorder="1" applyAlignment="1" applyProtection="1">
      <alignment horizontal="left" vertical="top" wrapText="1"/>
      <protection locked="0"/>
    </xf>
    <xf numFmtId="0" fontId="0" fillId="0" borderId="55" xfId="0" applyBorder="1" applyAlignment="1" applyProtection="1">
      <alignment horizontal="left" vertical="top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0" borderId="0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0" fillId="0" borderId="15" xfId="0" applyBorder="1" applyAlignment="1" applyProtection="1">
      <alignment horizontal="left" vertical="top" wrapText="1"/>
      <protection locked="0"/>
    </xf>
    <xf numFmtId="0" fontId="0" fillId="0" borderId="16" xfId="0" applyBorder="1" applyAlignment="1" applyProtection="1">
      <alignment horizontal="left" vertical="top" wrapText="1"/>
      <protection locked="0"/>
    </xf>
    <xf numFmtId="0" fontId="0" fillId="0" borderId="17" xfId="0" applyBorder="1" applyAlignment="1" applyProtection="1">
      <alignment horizontal="left" vertical="top" wrapText="1"/>
      <protection locked="0"/>
    </xf>
    <xf numFmtId="0" fontId="99" fillId="0" borderId="5" xfId="0" applyFont="1" applyBorder="1" applyAlignment="1" applyProtection="1">
      <alignment horizontal="left" vertical="top" wrapText="1"/>
    </xf>
    <xf numFmtId="0" fontId="97" fillId="0" borderId="0" xfId="0" applyFont="1" applyBorder="1" applyAlignment="1" applyProtection="1">
      <alignment horizontal="left" vertical="top" wrapText="1"/>
    </xf>
    <xf numFmtId="0" fontId="97" fillId="0" borderId="7" xfId="0" applyFont="1" applyBorder="1" applyAlignment="1" applyProtection="1">
      <alignment horizontal="left" vertical="top" wrapText="1"/>
    </xf>
    <xf numFmtId="0" fontId="97" fillId="0" borderId="5" xfId="0" applyFont="1" applyBorder="1" applyAlignment="1" applyProtection="1">
      <alignment horizontal="left" vertical="top" wrapText="1"/>
    </xf>
    <xf numFmtId="0" fontId="91" fillId="0" borderId="5" xfId="0" applyFont="1" applyBorder="1" applyAlignment="1" applyProtection="1">
      <alignment horizontal="left" vertical="center" wrapText="1"/>
    </xf>
    <xf numFmtId="0" fontId="97" fillId="0" borderId="0" xfId="0" applyFont="1" applyBorder="1" applyAlignment="1" applyProtection="1">
      <alignment horizontal="left" vertical="center" wrapText="1"/>
    </xf>
    <xf numFmtId="0" fontId="97" fillId="0" borderId="7" xfId="0" applyFont="1" applyBorder="1" applyAlignment="1" applyProtection="1">
      <alignment horizontal="left" vertical="center" wrapText="1"/>
    </xf>
    <xf numFmtId="0" fontId="97" fillId="0" borderId="5" xfId="0" applyFont="1" applyBorder="1" applyAlignment="1" applyProtection="1">
      <alignment horizontal="left" vertical="center" wrapText="1"/>
    </xf>
    <xf numFmtId="0" fontId="99" fillId="0" borderId="5" xfId="0" applyFont="1" applyBorder="1" applyAlignment="1" applyProtection="1">
      <alignment horizontal="left" vertical="center" wrapText="1"/>
    </xf>
    <xf numFmtId="0" fontId="99" fillId="0" borderId="0" xfId="0" applyFont="1" applyBorder="1" applyAlignment="1" applyProtection="1">
      <alignment horizontal="left" vertical="center" wrapText="1"/>
    </xf>
    <xf numFmtId="0" fontId="99" fillId="0" borderId="7" xfId="0" applyFont="1" applyBorder="1" applyAlignment="1" applyProtection="1">
      <alignment horizontal="left" vertical="center" wrapText="1"/>
    </xf>
    <xf numFmtId="0" fontId="0" fillId="0" borderId="56" xfId="0" applyBorder="1" applyAlignment="1" applyProtection="1">
      <alignment horizontal="left" vertical="top" wrapText="1"/>
      <protection locked="0"/>
    </xf>
    <xf numFmtId="0" fontId="0" fillId="0" borderId="13" xfId="0" applyBorder="1" applyAlignment="1" applyProtection="1">
      <alignment horizontal="left" vertical="top" wrapText="1"/>
      <protection locked="0"/>
    </xf>
    <xf numFmtId="0" fontId="0" fillId="0" borderId="57" xfId="0" applyBorder="1" applyAlignment="1" applyProtection="1">
      <alignment horizontal="left" vertical="top" wrapText="1"/>
      <protection locked="0"/>
    </xf>
    <xf numFmtId="3" fontId="23" fillId="0" borderId="22" xfId="5" applyNumberFormat="1" applyFont="1" applyBorder="1" applyAlignment="1" applyProtection="1">
      <alignment horizontal="justify" vertical="center"/>
    </xf>
    <xf numFmtId="168" fontId="24" fillId="2" borderId="18" xfId="5" applyNumberFormat="1" applyFont="1" applyFill="1" applyBorder="1" applyAlignment="1" applyProtection="1">
      <alignment horizontal="center" vertical="center" wrapText="1"/>
    </xf>
    <xf numFmtId="168" fontId="24" fillId="2" borderId="18" xfId="5" applyNumberFormat="1" applyFont="1" applyFill="1" applyBorder="1" applyAlignment="1">
      <alignment horizontal="center" vertical="center" wrapText="1"/>
    </xf>
    <xf numFmtId="3" fontId="29" fillId="0" borderId="0" xfId="5" applyNumberFormat="1" applyFont="1" applyFill="1" applyAlignment="1">
      <alignment horizontal="left" vertical="center" wrapText="1"/>
    </xf>
    <xf numFmtId="3" fontId="25" fillId="0" borderId="0" xfId="5" applyNumberFormat="1" applyFont="1" applyBorder="1" applyAlignment="1" applyProtection="1">
      <alignment wrapText="1"/>
    </xf>
    <xf numFmtId="3" fontId="23" fillId="0" borderId="22" xfId="5" applyNumberFormat="1" applyFont="1" applyBorder="1" applyAlignment="1">
      <alignment horizontal="left" vertical="center"/>
    </xf>
    <xf numFmtId="3" fontId="23" fillId="0" borderId="41" xfId="5" applyNumberFormat="1" applyFont="1" applyBorder="1" applyAlignment="1">
      <alignment horizontal="left" vertical="center"/>
    </xf>
    <xf numFmtId="3" fontId="31" fillId="7" borderId="21" xfId="5" applyNumberFormat="1" applyFont="1" applyFill="1" applyBorder="1" applyAlignment="1">
      <alignment horizontal="center" vertical="center" wrapText="1"/>
    </xf>
    <xf numFmtId="3" fontId="31" fillId="7" borderId="58" xfId="5" applyNumberFormat="1" applyFont="1" applyFill="1" applyBorder="1" applyAlignment="1">
      <alignment horizontal="center" vertical="center" wrapText="1"/>
    </xf>
    <xf numFmtId="3" fontId="31" fillId="7" borderId="59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 wrapText="1"/>
    </xf>
    <xf numFmtId="3" fontId="25" fillId="0" borderId="0" xfId="5" applyNumberFormat="1" applyFont="1" applyBorder="1" applyAlignment="1">
      <alignment wrapText="1"/>
    </xf>
    <xf numFmtId="3" fontId="23" fillId="0" borderId="22" xfId="0" applyNumberFormat="1" applyFont="1" applyBorder="1" applyAlignment="1">
      <alignment horizontal="justify" vertical="center" wrapText="1"/>
    </xf>
    <xf numFmtId="3" fontId="24" fillId="2" borderId="18" xfId="0" applyNumberFormat="1" applyFont="1" applyFill="1" applyBorder="1" applyAlignment="1">
      <alignment horizontal="center" vertical="center" wrapText="1"/>
    </xf>
    <xf numFmtId="3" fontId="23" fillId="0" borderId="0" xfId="5" applyNumberFormat="1" applyFont="1" applyBorder="1" applyAlignment="1">
      <alignment horizontal="justify" vertical="center" wrapText="1"/>
    </xf>
    <xf numFmtId="3" fontId="24" fillId="3" borderId="18" xfId="5" applyNumberFormat="1" applyFont="1" applyFill="1" applyBorder="1" applyAlignment="1">
      <alignment horizontal="center" vertical="center" wrapText="1"/>
    </xf>
    <xf numFmtId="3" fontId="23" fillId="0" borderId="22" xfId="5" applyNumberFormat="1" applyFont="1" applyBorder="1" applyAlignment="1">
      <alignment horizontal="justify" vertical="center" wrapText="1"/>
    </xf>
    <xf numFmtId="3" fontId="2" fillId="0" borderId="22" xfId="5" applyNumberFormat="1" applyBorder="1" applyAlignment="1">
      <alignment horizontal="justify" vertical="center" wrapText="1"/>
    </xf>
    <xf numFmtId="3" fontId="39" fillId="0" borderId="22" xfId="5" applyNumberFormat="1" applyFont="1" applyBorder="1" applyAlignment="1">
      <alignment horizontal="justify" vertical="center"/>
    </xf>
    <xf numFmtId="0" fontId="39" fillId="0" borderId="22" xfId="5" applyFont="1" applyBorder="1" applyAlignment="1">
      <alignment horizontal="justify" wrapText="1"/>
    </xf>
    <xf numFmtId="0" fontId="2" fillId="0" borderId="22" xfId="5" applyBorder="1" applyAlignment="1">
      <alignment horizontal="justify" wrapText="1"/>
    </xf>
    <xf numFmtId="0" fontId="41" fillId="0" borderId="0" xfId="5" applyFont="1" applyBorder="1" applyAlignment="1">
      <alignment wrapText="1"/>
    </xf>
    <xf numFmtId="0" fontId="24" fillId="2" borderId="60" xfId="5" applyFont="1" applyFill="1" applyBorder="1" applyAlignment="1">
      <alignment horizontal="center" vertical="center" wrapText="1"/>
    </xf>
    <xf numFmtId="0" fontId="24" fillId="2" borderId="68" xfId="5" applyFont="1" applyFill="1" applyBorder="1" applyAlignment="1">
      <alignment horizontal="center" vertical="center" wrapText="1"/>
    </xf>
    <xf numFmtId="0" fontId="24" fillId="2" borderId="65" xfId="5" applyFont="1" applyFill="1" applyBorder="1" applyAlignment="1">
      <alignment horizontal="center" vertical="center" wrapText="1"/>
    </xf>
    <xf numFmtId="3" fontId="39" fillId="0" borderId="22" xfId="0" applyNumberFormat="1" applyFont="1" applyBorder="1" applyAlignment="1">
      <alignment horizontal="justify" vertical="center" wrapText="1"/>
    </xf>
    <xf numFmtId="3" fontId="44" fillId="0" borderId="18" xfId="0" applyNumberFormat="1" applyFont="1" applyBorder="1" applyAlignment="1"/>
    <xf numFmtId="3" fontId="45" fillId="0" borderId="18" xfId="0" applyNumberFormat="1" applyFont="1" applyBorder="1" applyAlignment="1">
      <alignment vertical="center"/>
    </xf>
    <xf numFmtId="3" fontId="23" fillId="0" borderId="22" xfId="0" applyNumberFormat="1" applyFont="1" applyBorder="1" applyAlignment="1">
      <alignment horizontal="left" vertical="center" wrapText="1"/>
    </xf>
    <xf numFmtId="3" fontId="23" fillId="0" borderId="41" xfId="0" applyNumberFormat="1" applyFont="1" applyBorder="1" applyAlignment="1">
      <alignment horizontal="left" vertical="center" wrapText="1"/>
    </xf>
    <xf numFmtId="3" fontId="24" fillId="2" borderId="18" xfId="0" applyNumberFormat="1" applyFont="1" applyFill="1" applyBorder="1" applyAlignment="1">
      <alignment horizontal="center" vertical="center"/>
    </xf>
    <xf numFmtId="3" fontId="48" fillId="5" borderId="60" xfId="0" applyNumberFormat="1" applyFont="1" applyFill="1" applyBorder="1" applyAlignment="1">
      <alignment horizontal="center" vertical="center" wrapText="1"/>
    </xf>
    <xf numFmtId="3" fontId="29" fillId="0" borderId="60" xfId="0" applyNumberFormat="1" applyFont="1" applyBorder="1" applyAlignment="1">
      <alignment vertical="center" wrapText="1"/>
    </xf>
    <xf numFmtId="3" fontId="48" fillId="5" borderId="21" xfId="0" applyNumberFormat="1" applyFont="1" applyFill="1" applyBorder="1" applyAlignment="1">
      <alignment horizontal="center" vertical="center" wrapText="1"/>
    </xf>
    <xf numFmtId="3" fontId="48" fillId="5" borderId="59" xfId="0" applyNumberFormat="1" applyFont="1" applyFill="1" applyBorder="1" applyAlignment="1">
      <alignment horizontal="center" vertical="center" wrapText="1"/>
    </xf>
    <xf numFmtId="3" fontId="48" fillId="2" borderId="18" xfId="0" applyNumberFormat="1" applyFont="1" applyFill="1" applyBorder="1" applyAlignment="1">
      <alignment horizontal="center" vertical="center" wrapText="1"/>
    </xf>
    <xf numFmtId="3" fontId="49" fillId="0" borderId="18" xfId="0" applyNumberFormat="1" applyFont="1" applyBorder="1" applyAlignment="1">
      <alignment vertical="center"/>
    </xf>
    <xf numFmtId="3" fontId="48" fillId="5" borderId="18" xfId="2" applyNumberFormat="1" applyFont="1" applyFill="1" applyBorder="1" applyAlignment="1">
      <alignment horizontal="center" vertical="center"/>
    </xf>
    <xf numFmtId="3" fontId="48" fillId="5" borderId="60" xfId="2" applyNumberFormat="1" applyFont="1" applyFill="1" applyBorder="1" applyAlignment="1">
      <alignment horizontal="center" vertical="center"/>
    </xf>
    <xf numFmtId="3" fontId="48" fillId="5" borderId="18" xfId="0" applyNumberFormat="1" applyFont="1" applyFill="1" applyBorder="1" applyAlignment="1">
      <alignment horizontal="center" vertical="center"/>
    </xf>
    <xf numFmtId="3" fontId="50" fillId="5" borderId="21" xfId="0" applyNumberFormat="1" applyFont="1" applyFill="1" applyBorder="1" applyAlignment="1">
      <alignment horizontal="center" vertical="center" wrapText="1"/>
    </xf>
    <xf numFmtId="3" fontId="50" fillId="5" borderId="58" xfId="0" applyNumberFormat="1" applyFont="1" applyFill="1" applyBorder="1" applyAlignment="1">
      <alignment horizontal="center" vertical="center" wrapText="1"/>
    </xf>
    <xf numFmtId="3" fontId="50" fillId="5" borderId="59" xfId="0" applyNumberFormat="1" applyFont="1" applyFill="1" applyBorder="1" applyAlignment="1">
      <alignment horizontal="center" vertical="center" wrapText="1"/>
    </xf>
    <xf numFmtId="3" fontId="50" fillId="5" borderId="18" xfId="0" applyNumberFormat="1" applyFont="1" applyFill="1" applyBorder="1" applyAlignment="1">
      <alignment horizontal="center" vertical="center" wrapText="1"/>
    </xf>
    <xf numFmtId="3" fontId="24" fillId="11" borderId="18" xfId="0" applyNumberFormat="1" applyFont="1" applyFill="1" applyBorder="1" applyAlignment="1" applyProtection="1">
      <alignment horizontal="center" vertical="center"/>
      <protection locked="0"/>
    </xf>
    <xf numFmtId="3" fontId="25" fillId="11" borderId="18" xfId="0" applyNumberFormat="1" applyFont="1" applyFill="1" applyBorder="1" applyAlignment="1" applyProtection="1">
      <alignment horizontal="center" vertical="center"/>
      <protection locked="0"/>
    </xf>
    <xf numFmtId="3" fontId="28" fillId="0" borderId="0" xfId="14" applyNumberFormat="1" applyFont="1" applyFill="1" applyBorder="1" applyAlignment="1">
      <alignment horizontal="justify" vertical="center" wrapText="1"/>
    </xf>
    <xf numFmtId="3" fontId="29" fillId="0" borderId="0" xfId="14" applyNumberFormat="1" applyFont="1" applyFill="1" applyBorder="1" applyAlignment="1">
      <alignment horizontal="justify" vertical="center" wrapText="1"/>
    </xf>
    <xf numFmtId="3" fontId="23" fillId="0" borderId="22" xfId="5" applyNumberFormat="1" applyFont="1" applyBorder="1" applyAlignment="1">
      <alignment horizontal="justify" vertical="center"/>
    </xf>
    <xf numFmtId="3" fontId="23" fillId="0" borderId="0" xfId="5" applyNumberFormat="1" applyFont="1" applyAlignment="1">
      <alignment horizontal="justify" vertical="center" wrapText="1"/>
    </xf>
    <xf numFmtId="3" fontId="24" fillId="5" borderId="21" xfId="5" applyNumberFormat="1" applyFont="1" applyFill="1" applyBorder="1" applyAlignment="1">
      <alignment horizontal="center" vertical="center"/>
    </xf>
    <xf numFmtId="3" fontId="24" fillId="5" borderId="58" xfId="5" applyNumberFormat="1" applyFont="1" applyFill="1" applyBorder="1" applyAlignment="1">
      <alignment horizontal="center" vertical="center"/>
    </xf>
    <xf numFmtId="3" fontId="24" fillId="5" borderId="59" xfId="5" applyNumberFormat="1" applyFont="1" applyFill="1" applyBorder="1" applyAlignment="1">
      <alignment horizontal="center" vertical="center"/>
    </xf>
    <xf numFmtId="3" fontId="59" fillId="2" borderId="21" xfId="5" applyNumberFormat="1" applyFont="1" applyFill="1" applyBorder="1" applyAlignment="1">
      <alignment horizontal="center" vertical="center"/>
    </xf>
    <xf numFmtId="3" fontId="59" fillId="2" borderId="61" xfId="5" applyNumberFormat="1" applyFont="1" applyFill="1" applyBorder="1" applyAlignment="1">
      <alignment horizontal="center" vertical="center"/>
    </xf>
    <xf numFmtId="3" fontId="49" fillId="7" borderId="21" xfId="5" applyNumberFormat="1" applyFont="1" applyFill="1" applyBorder="1" applyAlignment="1" applyProtection="1">
      <alignment horizontal="center" vertical="center"/>
      <protection locked="0"/>
    </xf>
    <xf numFmtId="3" fontId="49" fillId="7" borderId="61" xfId="5" applyNumberFormat="1" applyFont="1" applyFill="1" applyBorder="1" applyAlignment="1" applyProtection="1">
      <alignment horizontal="center" vertical="center"/>
      <protection locked="0"/>
    </xf>
    <xf numFmtId="3" fontId="24" fillId="5" borderId="62" xfId="5" applyNumberFormat="1" applyFont="1" applyFill="1" applyBorder="1" applyAlignment="1">
      <alignment horizontal="center" vertical="center" wrapText="1"/>
    </xf>
    <xf numFmtId="3" fontId="24" fillId="5" borderId="45" xfId="5" applyNumberFormat="1" applyFont="1" applyFill="1" applyBorder="1" applyAlignment="1">
      <alignment horizontal="center" vertical="center" wrapText="1"/>
    </xf>
    <xf numFmtId="3" fontId="84" fillId="7" borderId="0" xfId="5" applyNumberFormat="1" applyFont="1" applyFill="1" applyAlignment="1">
      <alignment horizontal="left" vertical="center" wrapText="1"/>
    </xf>
    <xf numFmtId="3" fontId="63" fillId="0" borderId="0" xfId="0" applyNumberFormat="1" applyFont="1" applyFill="1" applyAlignment="1">
      <alignment horizontal="justify" vertical="center" wrapText="1"/>
    </xf>
    <xf numFmtId="3" fontId="48" fillId="2" borderId="63" xfId="0" applyNumberFormat="1" applyFont="1" applyFill="1" applyBorder="1" applyAlignment="1">
      <alignment horizontal="center" vertical="center" wrapText="1"/>
    </xf>
    <xf numFmtId="3" fontId="48" fillId="2" borderId="64" xfId="0" applyNumberFormat="1" applyFont="1" applyFill="1" applyBorder="1" applyAlignment="1">
      <alignment horizontal="center" vertical="center" wrapText="1"/>
    </xf>
    <xf numFmtId="3" fontId="61" fillId="0" borderId="0" xfId="0" applyNumberFormat="1" applyFont="1" applyFill="1" applyAlignment="1">
      <alignment horizontal="justify" vertical="center"/>
    </xf>
    <xf numFmtId="3" fontId="62" fillId="0" borderId="0" xfId="0" applyNumberFormat="1" applyFont="1" applyFill="1" applyAlignment="1">
      <alignment horizontal="justify" vertical="center" wrapText="1"/>
    </xf>
    <xf numFmtId="3" fontId="66" fillId="2" borderId="21" xfId="0" applyNumberFormat="1" applyFont="1" applyFill="1" applyBorder="1" applyAlignment="1">
      <alignment horizontal="center" vertical="center" wrapText="1"/>
    </xf>
    <xf numFmtId="3" fontId="66" fillId="2" borderId="58" xfId="0" applyNumberFormat="1" applyFont="1" applyFill="1" applyBorder="1" applyAlignment="1">
      <alignment horizontal="center" vertical="center" wrapText="1"/>
    </xf>
    <xf numFmtId="3" fontId="66" fillId="2" borderId="59" xfId="0" applyNumberFormat="1" applyFont="1" applyFill="1" applyBorder="1" applyAlignment="1">
      <alignment horizontal="center" vertical="center" wrapText="1"/>
    </xf>
    <xf numFmtId="3" fontId="62" fillId="0" borderId="0" xfId="0" applyNumberFormat="1" applyFont="1" applyFill="1" applyAlignment="1">
      <alignment horizontal="left" vertical="center" wrapText="1"/>
    </xf>
    <xf numFmtId="3" fontId="63" fillId="0" borderId="0" xfId="29" applyNumberFormat="1" applyFont="1" applyFill="1" applyAlignment="1">
      <alignment horizontal="justify" vertical="center" wrapText="1"/>
    </xf>
    <xf numFmtId="0" fontId="23" fillId="0" borderId="0" xfId="0" applyFont="1" applyBorder="1" applyAlignment="1">
      <alignment horizontal="justify" vertical="center" wrapText="1"/>
    </xf>
    <xf numFmtId="0" fontId="48" fillId="2" borderId="18" xfId="0" applyFont="1" applyFill="1" applyBorder="1" applyAlignment="1">
      <alignment horizontal="center" vertical="center" wrapText="1"/>
    </xf>
    <xf numFmtId="0" fontId="70" fillId="2" borderId="18" xfId="0" applyFont="1" applyFill="1" applyBorder="1" applyAlignment="1">
      <alignment horizontal="center" vertical="center" wrapText="1"/>
    </xf>
    <xf numFmtId="0" fontId="71" fillId="2" borderId="18" xfId="0" applyFont="1" applyFill="1" applyBorder="1" applyAlignment="1">
      <alignment horizontal="center"/>
    </xf>
    <xf numFmtId="0" fontId="29" fillId="0" borderId="0" xfId="0" applyFont="1" applyFill="1" applyAlignment="1">
      <alignment horizontal="left" vertical="top" wrapText="1"/>
    </xf>
    <xf numFmtId="3" fontId="26" fillId="3" borderId="29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center" vertical="center" wrapText="1"/>
    </xf>
    <xf numFmtId="3" fontId="61" fillId="0" borderId="0" xfId="5" applyNumberFormat="1" applyFont="1" applyBorder="1" applyAlignment="1" applyProtection="1">
      <alignment horizontal="justify" vertical="center" wrapText="1"/>
    </xf>
    <xf numFmtId="3" fontId="73" fillId="2" borderId="18" xfId="5" applyNumberFormat="1" applyFont="1" applyFill="1" applyBorder="1" applyAlignment="1" applyProtection="1">
      <alignment horizontal="center" vertical="center"/>
    </xf>
    <xf numFmtId="3" fontId="74" fillId="2" borderId="18" xfId="5" applyNumberFormat="1" applyFont="1" applyFill="1" applyBorder="1" applyAlignment="1" applyProtection="1">
      <alignment horizontal="center" vertical="center"/>
    </xf>
    <xf numFmtId="3" fontId="26" fillId="3" borderId="35" xfId="0" applyNumberFormat="1" applyFont="1" applyFill="1" applyBorder="1" applyAlignment="1">
      <alignment horizontal="center" vertical="center" wrapText="1"/>
    </xf>
    <xf numFmtId="3" fontId="26" fillId="3" borderId="36" xfId="0" applyNumberFormat="1" applyFont="1" applyFill="1" applyBorder="1" applyAlignment="1">
      <alignment horizontal="left" vertical="center" wrapText="1"/>
    </xf>
    <xf numFmtId="3" fontId="61" fillId="0" borderId="0" xfId="5" applyNumberFormat="1" applyFont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/>
    </xf>
    <xf numFmtId="3" fontId="26" fillId="3" borderId="35" xfId="0" applyNumberFormat="1" applyFont="1" applyFill="1" applyBorder="1" applyAlignment="1">
      <alignment horizontal="left" vertical="center" wrapText="1"/>
    </xf>
    <xf numFmtId="3" fontId="26" fillId="3" borderId="29" xfId="0" applyNumberFormat="1" applyFont="1" applyFill="1" applyBorder="1" applyAlignment="1">
      <alignment horizontal="left" vertical="center" wrapText="1"/>
    </xf>
    <xf numFmtId="3" fontId="78" fillId="2" borderId="18" xfId="5" applyNumberFormat="1" applyFont="1" applyFill="1" applyBorder="1" applyAlignment="1">
      <alignment horizontal="center" vertical="center"/>
    </xf>
    <xf numFmtId="3" fontId="78" fillId="2" borderId="18" xfId="5" applyNumberFormat="1" applyFont="1" applyFill="1" applyBorder="1" applyAlignment="1">
      <alignment horizontal="center" vertical="center" wrapText="1"/>
    </xf>
    <xf numFmtId="0" fontId="79" fillId="0" borderId="18" xfId="5" applyFont="1" applyBorder="1" applyAlignment="1">
      <alignment vertical="center"/>
    </xf>
    <xf numFmtId="3" fontId="61" fillId="0" borderId="0" xfId="5" applyNumberFormat="1" applyFont="1" applyFill="1" applyBorder="1" applyAlignment="1">
      <alignment horizontal="justify" vertical="center" wrapText="1"/>
    </xf>
    <xf numFmtId="3" fontId="48" fillId="2" borderId="18" xfId="5" applyNumberFormat="1" applyFont="1" applyFill="1" applyBorder="1" applyAlignment="1">
      <alignment horizontal="center" vertical="center"/>
    </xf>
    <xf numFmtId="3" fontId="61" fillId="0" borderId="0" xfId="5" applyNumberFormat="1" applyFont="1" applyBorder="1" applyAlignment="1">
      <alignment horizontal="justify" vertical="center" wrapText="1"/>
    </xf>
    <xf numFmtId="3" fontId="80" fillId="0" borderId="0" xfId="5" applyNumberFormat="1" applyFont="1" applyAlignment="1">
      <alignment horizontal="justify" vertical="center" wrapText="1"/>
    </xf>
    <xf numFmtId="3" fontId="29" fillId="0" borderId="0" xfId="5" applyNumberFormat="1" applyFont="1" applyFill="1" applyBorder="1" applyAlignment="1">
      <alignment horizontal="justify" vertical="center" wrapText="1"/>
    </xf>
    <xf numFmtId="3" fontId="76" fillId="2" borderId="18" xfId="5" applyNumberFormat="1" applyFont="1" applyFill="1" applyBorder="1" applyAlignment="1">
      <alignment horizontal="center" vertical="center" wrapText="1"/>
    </xf>
    <xf numFmtId="3" fontId="24" fillId="2" borderId="18" xfId="5" applyNumberFormat="1" applyFont="1" applyFill="1" applyBorder="1" applyAlignment="1">
      <alignment horizontal="center" vertical="center"/>
    </xf>
    <xf numFmtId="166" fontId="61" fillId="0" borderId="0" xfId="5" applyNumberFormat="1" applyFont="1" applyBorder="1" applyAlignment="1">
      <alignment horizontal="justify" vertical="center" wrapText="1"/>
    </xf>
    <xf numFmtId="166" fontId="24" fillId="2" borderId="18" xfId="5" applyNumberFormat="1" applyFont="1" applyFill="1" applyBorder="1" applyAlignment="1">
      <alignment horizontal="center" vertical="center"/>
    </xf>
    <xf numFmtId="166" fontId="24" fillId="2" borderId="60" xfId="5" applyNumberFormat="1" applyFont="1" applyFill="1" applyBorder="1" applyAlignment="1">
      <alignment horizontal="center" vertical="center" wrapText="1"/>
    </xf>
    <xf numFmtId="166" fontId="24" fillId="2" borderId="65" xfId="5" applyNumberFormat="1" applyFont="1" applyFill="1" applyBorder="1" applyAlignment="1">
      <alignment horizontal="center" vertical="center" wrapText="1"/>
    </xf>
    <xf numFmtId="3" fontId="61" fillId="0" borderId="22" xfId="0" applyNumberFormat="1" applyFont="1" applyBorder="1" applyAlignment="1">
      <alignment horizontal="left" vertical="center" wrapText="1"/>
    </xf>
    <xf numFmtId="3" fontId="61" fillId="0" borderId="0" xfId="0" applyNumberFormat="1" applyFont="1" applyBorder="1" applyAlignment="1">
      <alignment horizontal="left" vertical="center" wrapText="1"/>
    </xf>
    <xf numFmtId="3" fontId="28" fillId="0" borderId="0" xfId="0" quotePrefix="1" applyNumberFormat="1" applyFont="1" applyAlignment="1">
      <alignment horizontal="left" vertical="center" wrapText="1"/>
    </xf>
    <xf numFmtId="3" fontId="61" fillId="0" borderId="0" xfId="0" applyNumberFormat="1" applyFont="1" applyAlignment="1">
      <alignment horizontal="left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7" fillId="7" borderId="63" xfId="0" applyNumberFormat="1" applyFont="1" applyFill="1" applyBorder="1" applyAlignment="1">
      <alignment horizontal="center" vertical="center" wrapText="1"/>
    </xf>
    <xf numFmtId="3" fontId="27" fillId="7" borderId="23" xfId="0" applyNumberFormat="1" applyFont="1" applyFill="1" applyBorder="1" applyAlignment="1">
      <alignment horizontal="center" vertical="center" wrapText="1"/>
    </xf>
    <xf numFmtId="3" fontId="28" fillId="0" borderId="0" xfId="0" applyNumberFormat="1" applyFont="1" applyFill="1" applyBorder="1" applyAlignment="1">
      <alignment horizontal="left" vertical="top" wrapText="1"/>
    </xf>
    <xf numFmtId="167" fontId="48" fillId="2" borderId="38" xfId="0" applyNumberFormat="1" applyFont="1" applyFill="1" applyBorder="1" applyAlignment="1" applyProtection="1">
      <alignment horizontal="right" vertical="center"/>
    </xf>
    <xf numFmtId="3" fontId="44" fillId="0" borderId="18" xfId="0" applyNumberFormat="1" applyFont="1" applyBorder="1" applyAlignment="1">
      <alignment horizontal="center" vertical="center" wrapText="1"/>
    </xf>
    <xf numFmtId="167" fontId="48" fillId="2" borderId="37" xfId="0" applyNumberFormat="1" applyFont="1" applyFill="1" applyBorder="1" applyAlignment="1" applyProtection="1">
      <alignment horizontal="right" vertical="center"/>
    </xf>
    <xf numFmtId="7" fontId="48" fillId="12" borderId="18" xfId="0" applyNumberFormat="1" applyFont="1" applyFill="1" applyBorder="1" applyAlignment="1" applyProtection="1">
      <alignment horizontal="right" vertical="center"/>
    </xf>
    <xf numFmtId="3" fontId="28" fillId="0" borderId="0" xfId="0" applyNumberFormat="1" applyFont="1" applyAlignment="1">
      <alignment horizontal="left" vertical="center" wrapText="1"/>
    </xf>
    <xf numFmtId="166" fontId="78" fillId="2" borderId="18" xfId="5" applyNumberFormat="1" applyFont="1" applyFill="1" applyBorder="1" applyAlignment="1">
      <alignment horizontal="center" vertical="center" wrapText="1"/>
    </xf>
    <xf numFmtId="7" fontId="29" fillId="0" borderId="35" xfId="0" applyNumberFormat="1" applyFont="1" applyFill="1" applyBorder="1" applyAlignment="1" applyProtection="1">
      <alignment horizontal="right" vertical="center"/>
      <protection locked="0"/>
    </xf>
    <xf numFmtId="167" fontId="48" fillId="2" borderId="39" xfId="0" applyNumberFormat="1" applyFont="1" applyFill="1" applyBorder="1" applyAlignment="1" applyProtection="1">
      <alignment horizontal="right" vertical="center"/>
    </xf>
    <xf numFmtId="3" fontId="61" fillId="0" borderId="0" xfId="0" applyNumberFormat="1" applyFont="1" applyFill="1" applyBorder="1" applyAlignment="1">
      <alignment horizontal="left" vertical="center" wrapText="1"/>
    </xf>
    <xf numFmtId="3" fontId="37" fillId="0" borderId="0" xfId="0" applyNumberFormat="1" applyFont="1" applyBorder="1" applyAlignment="1">
      <alignment horizontal="center" vertical="center" wrapText="1"/>
    </xf>
    <xf numFmtId="3" fontId="25" fillId="0" borderId="0" xfId="0" applyNumberFormat="1" applyFont="1" applyAlignment="1">
      <alignment horizontal="center" vertical="center" wrapText="1"/>
    </xf>
    <xf numFmtId="0" fontId="29" fillId="0" borderId="35" xfId="5" applyFont="1" applyBorder="1" applyAlignment="1" applyProtection="1">
      <alignment horizontal="right" vertical="center"/>
      <protection locked="0"/>
    </xf>
    <xf numFmtId="0" fontId="29" fillId="0" borderId="36" xfId="5" applyFont="1" applyBorder="1" applyAlignment="1" applyProtection="1">
      <alignment horizontal="right" vertical="center"/>
      <protection locked="0"/>
    </xf>
    <xf numFmtId="3" fontId="29" fillId="0" borderId="35" xfId="0" applyNumberFormat="1" applyFont="1" applyBorder="1" applyAlignment="1" applyProtection="1">
      <alignment horizontal="right" vertical="center"/>
      <protection locked="0"/>
    </xf>
    <xf numFmtId="3" fontId="29" fillId="0" borderId="29" xfId="0" applyNumberFormat="1" applyFont="1" applyBorder="1" applyAlignment="1" applyProtection="1">
      <alignment horizontal="right" vertical="center"/>
      <protection locked="0"/>
    </xf>
    <xf numFmtId="3" fontId="29" fillId="0" borderId="36" xfId="0" applyNumberFormat="1" applyFont="1" applyBorder="1" applyAlignment="1" applyProtection="1">
      <alignment horizontal="right" vertical="center"/>
      <protection locked="0"/>
    </xf>
    <xf numFmtId="167" fontId="29" fillId="0" borderId="70" xfId="0" applyNumberFormat="1" applyFont="1" applyBorder="1" applyAlignment="1" applyProtection="1">
      <alignment horizontal="right" vertical="center"/>
      <protection locked="0"/>
    </xf>
    <xf numFmtId="167" fontId="29" fillId="0" borderId="71" xfId="0" applyNumberFormat="1" applyFont="1" applyBorder="1" applyAlignment="1" applyProtection="1">
      <alignment horizontal="right" vertical="center"/>
      <protection locked="0"/>
    </xf>
    <xf numFmtId="167" fontId="29" fillId="0" borderId="42" xfId="0" applyNumberFormat="1" applyFont="1" applyBorder="1" applyAlignment="1" applyProtection="1">
      <alignment horizontal="right" vertical="center"/>
      <protection locked="0"/>
    </xf>
    <xf numFmtId="167" fontId="29" fillId="0" borderId="43" xfId="0" applyNumberFormat="1" applyFont="1" applyBorder="1" applyAlignment="1" applyProtection="1">
      <alignment horizontal="right" vertical="center"/>
      <protection locked="0"/>
    </xf>
    <xf numFmtId="167" fontId="29" fillId="0" borderId="72" xfId="0" applyNumberFormat="1" applyFont="1" applyBorder="1" applyAlignment="1" applyProtection="1">
      <alignment horizontal="right" vertical="center"/>
      <protection locked="0"/>
    </xf>
    <xf numFmtId="167" fontId="29" fillId="0" borderId="73" xfId="0" applyNumberFormat="1" applyFont="1" applyBorder="1" applyAlignment="1" applyProtection="1">
      <alignment horizontal="right" vertical="center"/>
      <protection locked="0"/>
    </xf>
    <xf numFmtId="7" fontId="29" fillId="0" borderId="36" xfId="0" applyNumberFormat="1" applyFont="1" applyBorder="1" applyAlignment="1" applyProtection="1">
      <alignment horizontal="right" vertical="center"/>
      <protection locked="0"/>
    </xf>
  </cellXfs>
  <cellStyles count="54">
    <cellStyle name="Hiperligação" xfId="1" builtinId="8"/>
    <cellStyle name="Moeda 2" xfId="2" xr:uid="{00000000-0005-0000-0000-000001000000}"/>
    <cellStyle name="Moeda 2 2" xfId="3" xr:uid="{00000000-0005-0000-0000-000002000000}"/>
    <cellStyle name="Moeda 3" xfId="4" xr:uid="{00000000-0005-0000-0000-000003000000}"/>
    <cellStyle name="Normal" xfId="0" builtinId="0"/>
    <cellStyle name="Normal 2" xfId="5" xr:uid="{00000000-0005-0000-0000-000005000000}"/>
    <cellStyle name="Normal 28" xfId="6" xr:uid="{00000000-0005-0000-0000-000006000000}"/>
    <cellStyle name="Normal 29" xfId="7" xr:uid="{00000000-0005-0000-0000-000007000000}"/>
    <cellStyle name="Normal 3" xfId="8" xr:uid="{00000000-0005-0000-0000-000008000000}"/>
    <cellStyle name="Normal 30" xfId="9" xr:uid="{00000000-0005-0000-0000-000009000000}"/>
    <cellStyle name="Normal 33" xfId="10" xr:uid="{00000000-0005-0000-0000-00000A000000}"/>
    <cellStyle name="Normal 34" xfId="11" xr:uid="{00000000-0005-0000-0000-00000B000000}"/>
    <cellStyle name="Normal 37" xfId="12" xr:uid="{00000000-0005-0000-0000-00000C000000}"/>
    <cellStyle name="Normal 38" xfId="13" xr:uid="{00000000-0005-0000-0000-00000D000000}"/>
    <cellStyle name="Normal 39" xfId="14" xr:uid="{00000000-0005-0000-0000-00000E000000}"/>
    <cellStyle name="Normal 4 10" xfId="15" xr:uid="{00000000-0005-0000-0000-00000F000000}"/>
    <cellStyle name="Normal 4 11" xfId="16" xr:uid="{00000000-0005-0000-0000-000010000000}"/>
    <cellStyle name="Normal 4 12" xfId="17" xr:uid="{00000000-0005-0000-0000-000011000000}"/>
    <cellStyle name="Normal 4 13" xfId="18" xr:uid="{00000000-0005-0000-0000-000012000000}"/>
    <cellStyle name="Normal 4 14" xfId="19" xr:uid="{00000000-0005-0000-0000-000013000000}"/>
    <cellStyle name="Normal 4 15" xfId="20" xr:uid="{00000000-0005-0000-0000-000014000000}"/>
    <cellStyle name="Normal 4 16" xfId="21" xr:uid="{00000000-0005-0000-0000-000015000000}"/>
    <cellStyle name="Normal 4 17" xfId="22" xr:uid="{00000000-0005-0000-0000-000016000000}"/>
    <cellStyle name="Normal 4 18" xfId="23" xr:uid="{00000000-0005-0000-0000-000017000000}"/>
    <cellStyle name="Normal 4 19" xfId="24" xr:uid="{00000000-0005-0000-0000-000018000000}"/>
    <cellStyle name="Normal 4 2" xfId="25" xr:uid="{00000000-0005-0000-0000-000019000000}"/>
    <cellStyle name="Normal 4 20" xfId="26" xr:uid="{00000000-0005-0000-0000-00001A000000}"/>
    <cellStyle name="Normal 4 21" xfId="27" xr:uid="{00000000-0005-0000-0000-00001B000000}"/>
    <cellStyle name="Normal 4 22" xfId="28" xr:uid="{00000000-0005-0000-0000-00001C000000}"/>
    <cellStyle name="Normal 4 23" xfId="29" xr:uid="{00000000-0005-0000-0000-00001D000000}"/>
    <cellStyle name="Normal 4 24" xfId="30" xr:uid="{00000000-0005-0000-0000-00001E000000}"/>
    <cellStyle name="Normal 4 25" xfId="31" xr:uid="{00000000-0005-0000-0000-00001F000000}"/>
    <cellStyle name="Normal 4 26" xfId="32" xr:uid="{00000000-0005-0000-0000-000020000000}"/>
    <cellStyle name="Normal 4 27" xfId="33" xr:uid="{00000000-0005-0000-0000-000021000000}"/>
    <cellStyle name="Normal 4 28" xfId="34" xr:uid="{00000000-0005-0000-0000-000022000000}"/>
    <cellStyle name="Normal 4 29" xfId="35" xr:uid="{00000000-0005-0000-0000-000023000000}"/>
    <cellStyle name="Normal 4 3" xfId="36" xr:uid="{00000000-0005-0000-0000-000024000000}"/>
    <cellStyle name="Normal 4 30" xfId="37" xr:uid="{00000000-0005-0000-0000-000025000000}"/>
    <cellStyle name="Normal 4 31" xfId="38" xr:uid="{00000000-0005-0000-0000-000026000000}"/>
    <cellStyle name="Normal 4 32" xfId="39" xr:uid="{00000000-0005-0000-0000-000027000000}"/>
    <cellStyle name="Normal 4 33" xfId="40" xr:uid="{00000000-0005-0000-0000-000028000000}"/>
    <cellStyle name="Normal 4 34" xfId="41" xr:uid="{00000000-0005-0000-0000-000029000000}"/>
    <cellStyle name="Normal 4 35" xfId="42" xr:uid="{00000000-0005-0000-0000-00002A000000}"/>
    <cellStyle name="Normal 4 36" xfId="43" xr:uid="{00000000-0005-0000-0000-00002B000000}"/>
    <cellStyle name="Normal 4 37" xfId="44" xr:uid="{00000000-0005-0000-0000-00002C000000}"/>
    <cellStyle name="Normal 4 38" xfId="45" xr:uid="{00000000-0005-0000-0000-00002D000000}"/>
    <cellStyle name="Normal 4 39" xfId="46" xr:uid="{00000000-0005-0000-0000-00002E000000}"/>
    <cellStyle name="Normal 4 4" xfId="47" xr:uid="{00000000-0005-0000-0000-00002F000000}"/>
    <cellStyle name="Normal 4 40" xfId="48" xr:uid="{00000000-0005-0000-0000-000030000000}"/>
    <cellStyle name="Normal 4 5" xfId="49" xr:uid="{00000000-0005-0000-0000-000031000000}"/>
    <cellStyle name="Normal 4 6" xfId="50" xr:uid="{00000000-0005-0000-0000-000032000000}"/>
    <cellStyle name="Normal 4 7" xfId="51" xr:uid="{00000000-0005-0000-0000-000033000000}"/>
    <cellStyle name="Normal 4 8" xfId="52" xr:uid="{00000000-0005-0000-0000-000034000000}"/>
    <cellStyle name="Normal 4 9" xfId="53" xr:uid="{00000000-0005-0000-0000-000035000000}"/>
  </cellStyles>
  <dxfs count="571"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tabColor theme="4" tint="0.39997558519241921"/>
    <pageSetUpPr fitToPage="1"/>
  </sheetPr>
  <dimension ref="A1:H890"/>
  <sheetViews>
    <sheetView showGridLines="0" topLeftCell="A7" zoomScaleNormal="100" workbookViewId="0">
      <selection activeCell="C15" sqref="C15"/>
    </sheetView>
  </sheetViews>
  <sheetFormatPr defaultColWidth="9.140625" defaultRowHeight="12.75" x14ac:dyDescent="0.2"/>
  <cols>
    <col min="1" max="1" width="1.7109375" style="468" customWidth="1"/>
    <col min="2" max="2" width="30.85546875" style="468" customWidth="1"/>
    <col min="3" max="3" width="20.7109375" style="468" customWidth="1"/>
    <col min="4" max="4" width="42.7109375" style="472" customWidth="1"/>
    <col min="5" max="5" width="0.85546875" style="472" customWidth="1"/>
    <col min="6" max="6" width="1.7109375" style="468" customWidth="1"/>
    <col min="7" max="18" width="10.7109375" style="468" customWidth="1"/>
    <col min="19" max="16384" width="9.140625" style="468"/>
  </cols>
  <sheetData>
    <row r="1" spans="1:8" ht="9.9499999999999993" customHeight="1" thickTop="1" x14ac:dyDescent="0.2">
      <c r="A1" s="1"/>
      <c r="B1" s="2"/>
      <c r="C1" s="2"/>
      <c r="D1" s="3"/>
      <c r="E1" s="4"/>
      <c r="F1" s="5"/>
      <c r="G1" s="467"/>
      <c r="H1" s="467"/>
    </row>
    <row r="2" spans="1:8" ht="99.95" customHeight="1" x14ac:dyDescent="0.7">
      <c r="A2" s="7"/>
      <c r="B2" s="496" t="s">
        <v>0</v>
      </c>
      <c r="C2" s="497"/>
      <c r="D2" s="498"/>
      <c r="E2" s="8"/>
      <c r="F2" s="9"/>
      <c r="G2" s="467"/>
      <c r="H2" s="467"/>
    </row>
    <row r="3" spans="1:8" ht="30" customHeight="1" x14ac:dyDescent="0.2">
      <c r="A3" s="10"/>
      <c r="B3" s="499" t="s">
        <v>525</v>
      </c>
      <c r="C3" s="500"/>
      <c r="D3" s="500"/>
      <c r="E3" s="11"/>
      <c r="F3" s="9"/>
      <c r="G3" s="467"/>
      <c r="H3" s="467"/>
    </row>
    <row r="4" spans="1:8" ht="30" customHeight="1" x14ac:dyDescent="0.2">
      <c r="A4" s="10"/>
      <c r="B4" s="501">
        <v>2023</v>
      </c>
      <c r="C4" s="502"/>
      <c r="D4" s="503"/>
      <c r="E4" s="12"/>
      <c r="F4" s="9"/>
      <c r="G4" s="467"/>
      <c r="H4" s="467"/>
    </row>
    <row r="5" spans="1:8" ht="51.75" customHeight="1" x14ac:dyDescent="0.2">
      <c r="A5" s="7"/>
      <c r="B5" s="13"/>
      <c r="C5" s="13"/>
      <c r="D5" s="14"/>
      <c r="E5" s="14"/>
      <c r="F5" s="9"/>
      <c r="G5" s="467"/>
      <c r="H5" s="467"/>
    </row>
    <row r="6" spans="1:8" ht="50.25" customHeight="1" x14ac:dyDescent="0.3">
      <c r="A6" s="10"/>
      <c r="B6" s="504" t="s">
        <v>1</v>
      </c>
      <c r="C6" s="505"/>
      <c r="D6" s="505"/>
      <c r="E6" s="15"/>
      <c r="F6" s="9"/>
      <c r="G6" s="467"/>
      <c r="H6" s="467"/>
    </row>
    <row r="7" spans="1:8" ht="28.5" customHeight="1" x14ac:dyDescent="0.3">
      <c r="A7" s="10"/>
      <c r="B7" s="16" t="s">
        <v>2</v>
      </c>
      <c r="C7" s="17">
        <v>102100300</v>
      </c>
      <c r="D7" s="18"/>
      <c r="E7" s="19"/>
      <c r="F7" s="9"/>
      <c r="G7" s="467"/>
      <c r="H7" s="467"/>
    </row>
    <row r="8" spans="1:8" ht="28.5" customHeight="1" x14ac:dyDescent="0.3">
      <c r="A8" s="10"/>
      <c r="B8" s="16" t="s">
        <v>3</v>
      </c>
      <c r="C8" s="486" t="s">
        <v>551</v>
      </c>
      <c r="D8" s="486"/>
      <c r="E8" s="20"/>
      <c r="F8" s="9"/>
      <c r="G8" s="467"/>
      <c r="H8" s="467"/>
    </row>
    <row r="9" spans="1:8" ht="28.5" customHeight="1" x14ac:dyDescent="0.3">
      <c r="A9" s="10"/>
      <c r="B9" s="16" t="s">
        <v>4</v>
      </c>
      <c r="C9" s="487" t="s">
        <v>554</v>
      </c>
      <c r="D9" s="487"/>
      <c r="E9" s="20"/>
      <c r="F9" s="9"/>
      <c r="G9" s="467"/>
      <c r="H9" s="467"/>
    </row>
    <row r="10" spans="1:8" ht="28.5" customHeight="1" x14ac:dyDescent="0.3">
      <c r="A10" s="10"/>
      <c r="B10" s="16"/>
      <c r="C10" s="487"/>
      <c r="D10" s="487"/>
      <c r="E10" s="20"/>
      <c r="F10" s="9"/>
      <c r="G10" s="467"/>
      <c r="H10" s="467"/>
    </row>
    <row r="11" spans="1:8" ht="50.1" customHeight="1" x14ac:dyDescent="0.3">
      <c r="A11" s="10"/>
      <c r="B11" s="489" t="s">
        <v>5</v>
      </c>
      <c r="C11" s="489"/>
      <c r="D11" s="490"/>
      <c r="E11" s="20"/>
      <c r="F11" s="9"/>
      <c r="G11" s="467"/>
      <c r="H11" s="467"/>
    </row>
    <row r="12" spans="1:8" ht="24.75" customHeight="1" x14ac:dyDescent="0.3">
      <c r="A12" s="10"/>
      <c r="B12" s="491" t="s">
        <v>6</v>
      </c>
      <c r="C12" s="489"/>
      <c r="D12" s="489"/>
      <c r="E12" s="20"/>
      <c r="F12" s="9"/>
      <c r="G12" s="467"/>
    </row>
    <row r="13" spans="1:8" ht="28.5" customHeight="1" x14ac:dyDescent="0.3">
      <c r="A13" s="10"/>
      <c r="B13" s="21" t="str">
        <f>CONCATENATE("Em 1 de Janeiro de ",B4)</f>
        <v>Em 1 de Janeiro de 2023</v>
      </c>
      <c r="C13" s="22">
        <v>184</v>
      </c>
      <c r="D13" s="23"/>
      <c r="E13" s="20"/>
      <c r="F13" s="9"/>
      <c r="G13" s="467"/>
      <c r="H13" s="467"/>
    </row>
    <row r="14" spans="1:8" ht="28.5" customHeight="1" x14ac:dyDescent="0.3">
      <c r="A14" s="10"/>
      <c r="B14" s="21" t="str">
        <f>CONCATENATE("Em 31 de Dezembro de ",B4)</f>
        <v>Em 31 de Dezembro de 2023</v>
      </c>
      <c r="C14" s="24">
        <v>184</v>
      </c>
      <c r="D14" s="25"/>
      <c r="E14" s="20"/>
      <c r="F14" s="9"/>
      <c r="G14" s="467"/>
      <c r="H14" s="467"/>
    </row>
    <row r="15" spans="1:8" ht="14.25" customHeight="1" x14ac:dyDescent="0.3">
      <c r="A15" s="10"/>
      <c r="B15" s="21"/>
      <c r="C15" s="22"/>
      <c r="D15" s="25"/>
      <c r="E15" s="20"/>
      <c r="F15" s="9"/>
      <c r="G15" s="467"/>
      <c r="H15" s="467"/>
    </row>
    <row r="16" spans="1:8" ht="52.5" customHeight="1" x14ac:dyDescent="0.3">
      <c r="A16" s="10"/>
      <c r="B16" s="494" t="s">
        <v>550</v>
      </c>
      <c r="C16" s="495"/>
      <c r="D16" s="495"/>
      <c r="E16" s="20"/>
      <c r="F16" s="9"/>
      <c r="G16" s="467"/>
      <c r="H16" s="467"/>
    </row>
    <row r="17" spans="1:8" ht="24.75" customHeight="1" x14ac:dyDescent="0.3">
      <c r="A17" s="10"/>
      <c r="B17" s="492" t="s">
        <v>523</v>
      </c>
      <c r="C17" s="493"/>
      <c r="D17" s="493"/>
      <c r="E17" s="26"/>
      <c r="F17" s="9"/>
      <c r="G17" s="467"/>
      <c r="H17" s="467"/>
    </row>
    <row r="18" spans="1:8" ht="28.5" customHeight="1" x14ac:dyDescent="0.3">
      <c r="A18" s="10"/>
      <c r="B18" s="27" t="s">
        <v>7</v>
      </c>
      <c r="C18" s="486" t="s">
        <v>552</v>
      </c>
      <c r="D18" s="486"/>
      <c r="E18" s="26"/>
      <c r="F18" s="9"/>
      <c r="G18" s="467"/>
      <c r="H18" s="467"/>
    </row>
    <row r="19" spans="1:8" ht="28.5" customHeight="1" x14ac:dyDescent="0.3">
      <c r="A19" s="10"/>
      <c r="B19" s="6"/>
      <c r="C19" s="487"/>
      <c r="D19" s="487"/>
      <c r="E19" s="28"/>
      <c r="F19" s="9"/>
      <c r="G19" s="467"/>
      <c r="H19" s="467"/>
    </row>
    <row r="20" spans="1:8" ht="37.5" customHeight="1" x14ac:dyDescent="0.3">
      <c r="A20" s="10"/>
      <c r="B20" s="16" t="s">
        <v>8</v>
      </c>
      <c r="C20" s="485">
        <v>210443481</v>
      </c>
      <c r="D20" s="486"/>
      <c r="E20" s="29"/>
      <c r="F20" s="9"/>
      <c r="G20" s="467"/>
      <c r="H20" s="467"/>
    </row>
    <row r="21" spans="1:8" ht="28.5" customHeight="1" x14ac:dyDescent="0.3">
      <c r="A21" s="10"/>
      <c r="B21" s="16" t="s">
        <v>9</v>
      </c>
      <c r="C21" s="487" t="s">
        <v>553</v>
      </c>
      <c r="D21" s="487"/>
      <c r="E21" s="30"/>
      <c r="F21" s="9"/>
      <c r="G21" s="467"/>
      <c r="H21" s="467"/>
    </row>
    <row r="22" spans="1:8" ht="28.5" customHeight="1" x14ac:dyDescent="0.3">
      <c r="A22" s="10"/>
      <c r="B22" s="27" t="s">
        <v>10</v>
      </c>
      <c r="C22" s="488">
        <v>45382</v>
      </c>
      <c r="D22" s="487"/>
      <c r="E22" s="30"/>
      <c r="F22" s="9"/>
      <c r="G22" s="467"/>
      <c r="H22" s="467"/>
    </row>
    <row r="23" spans="1:8" ht="50.1" customHeight="1" x14ac:dyDescent="0.3">
      <c r="A23" s="10"/>
      <c r="B23" s="31"/>
      <c r="C23" s="32"/>
      <c r="D23" s="33"/>
      <c r="E23" s="34"/>
      <c r="F23" s="9"/>
      <c r="G23" s="467"/>
      <c r="H23" s="467"/>
    </row>
    <row r="24" spans="1:8" ht="9.9499999999999993" customHeight="1" thickBot="1" x14ac:dyDescent="0.35">
      <c r="A24" s="35"/>
      <c r="B24" s="36"/>
      <c r="C24" s="36"/>
      <c r="D24" s="37"/>
      <c r="E24" s="37"/>
      <c r="F24" s="38"/>
      <c r="G24" s="467"/>
      <c r="H24" s="467"/>
    </row>
    <row r="25" spans="1:8" ht="15.75" thickTop="1" x14ac:dyDescent="0.3">
      <c r="B25" s="469"/>
      <c r="C25" s="469"/>
      <c r="D25" s="470"/>
      <c r="E25" s="470"/>
      <c r="F25" s="467"/>
      <c r="G25" s="467"/>
      <c r="H25" s="467"/>
    </row>
    <row r="26" spans="1:8" x14ac:dyDescent="0.2">
      <c r="B26" s="467"/>
      <c r="C26" s="467"/>
      <c r="D26" s="471"/>
      <c r="E26" s="471"/>
      <c r="F26" s="467"/>
      <c r="G26" s="467"/>
      <c r="H26" s="467"/>
    </row>
    <row r="27" spans="1:8" x14ac:dyDescent="0.2">
      <c r="B27" s="467"/>
      <c r="C27" s="467"/>
      <c r="D27" s="471"/>
      <c r="E27" s="471"/>
      <c r="F27" s="467"/>
      <c r="G27" s="467"/>
      <c r="H27" s="467"/>
    </row>
    <row r="28" spans="1:8" x14ac:dyDescent="0.2">
      <c r="B28" s="467"/>
      <c r="C28" s="467"/>
      <c r="D28" s="471"/>
      <c r="E28" s="471"/>
      <c r="F28" s="467"/>
      <c r="G28" s="467"/>
      <c r="H28" s="467"/>
    </row>
    <row r="29" spans="1:8" x14ac:dyDescent="0.2">
      <c r="B29" s="467"/>
      <c r="C29" s="467"/>
      <c r="D29" s="471"/>
      <c r="E29" s="471"/>
      <c r="F29" s="467"/>
      <c r="G29" s="467"/>
      <c r="H29" s="467"/>
    </row>
    <row r="30" spans="1:8" x14ac:dyDescent="0.2">
      <c r="B30" s="467"/>
      <c r="C30" s="467"/>
      <c r="D30" s="471"/>
      <c r="E30" s="471"/>
      <c r="F30" s="467"/>
      <c r="G30" s="467"/>
      <c r="H30" s="467"/>
    </row>
    <row r="31" spans="1:8" x14ac:dyDescent="0.2">
      <c r="B31" s="467"/>
      <c r="C31" s="467"/>
      <c r="D31" s="471"/>
      <c r="E31" s="471"/>
      <c r="F31" s="467"/>
      <c r="G31" s="467"/>
      <c r="H31" s="467"/>
    </row>
    <row r="32" spans="1:8" x14ac:dyDescent="0.2">
      <c r="B32" s="467"/>
      <c r="C32" s="467"/>
      <c r="D32" s="471"/>
      <c r="E32" s="471"/>
      <c r="F32" s="467"/>
      <c r="G32" s="467"/>
      <c r="H32" s="467"/>
    </row>
    <row r="33" spans="2:8" x14ac:dyDescent="0.2">
      <c r="B33" s="467"/>
      <c r="C33" s="467"/>
      <c r="D33" s="471"/>
      <c r="E33" s="471"/>
      <c r="F33" s="467"/>
      <c r="G33" s="467"/>
      <c r="H33" s="467"/>
    </row>
    <row r="34" spans="2:8" x14ac:dyDescent="0.2">
      <c r="B34" s="467"/>
      <c r="C34" s="467"/>
      <c r="D34" s="471"/>
      <c r="E34" s="471"/>
      <c r="F34" s="467"/>
      <c r="G34" s="467"/>
      <c r="H34" s="467"/>
    </row>
    <row r="35" spans="2:8" x14ac:dyDescent="0.2">
      <c r="B35" s="467"/>
      <c r="C35" s="467"/>
      <c r="D35" s="471"/>
      <c r="E35" s="471"/>
      <c r="F35" s="467"/>
      <c r="G35" s="467"/>
      <c r="H35" s="467"/>
    </row>
    <row r="36" spans="2:8" x14ac:dyDescent="0.2">
      <c r="B36" s="467"/>
      <c r="C36" s="467"/>
      <c r="D36" s="471"/>
      <c r="E36" s="471"/>
      <c r="F36" s="467"/>
      <c r="G36" s="467"/>
      <c r="H36" s="467"/>
    </row>
    <row r="37" spans="2:8" x14ac:dyDescent="0.2">
      <c r="B37" s="467"/>
      <c r="C37" s="467"/>
      <c r="D37" s="471"/>
      <c r="E37" s="471"/>
      <c r="F37" s="467"/>
      <c r="G37" s="467"/>
      <c r="H37" s="467"/>
    </row>
    <row r="38" spans="2:8" x14ac:dyDescent="0.2">
      <c r="B38" s="467"/>
      <c r="C38" s="467"/>
      <c r="D38" s="471"/>
      <c r="E38" s="471"/>
      <c r="F38" s="467"/>
      <c r="G38" s="467"/>
      <c r="H38" s="467"/>
    </row>
    <row r="39" spans="2:8" x14ac:dyDescent="0.2">
      <c r="B39" s="467"/>
      <c r="C39" s="467"/>
      <c r="D39" s="471"/>
      <c r="E39" s="471"/>
      <c r="F39" s="467"/>
      <c r="G39" s="467"/>
      <c r="H39" s="467"/>
    </row>
    <row r="40" spans="2:8" x14ac:dyDescent="0.2">
      <c r="B40" s="467"/>
      <c r="C40" s="467"/>
      <c r="D40" s="471"/>
      <c r="E40" s="471"/>
      <c r="F40" s="467"/>
      <c r="G40" s="467"/>
      <c r="H40" s="467"/>
    </row>
    <row r="41" spans="2:8" x14ac:dyDescent="0.2">
      <c r="B41" s="467"/>
      <c r="C41" s="467"/>
      <c r="D41" s="471"/>
      <c r="E41" s="471"/>
      <c r="F41" s="467"/>
      <c r="G41" s="467"/>
      <c r="H41" s="467"/>
    </row>
    <row r="42" spans="2:8" x14ac:dyDescent="0.2">
      <c r="B42" s="467"/>
      <c r="C42" s="467"/>
      <c r="D42" s="471"/>
      <c r="E42" s="471"/>
      <c r="F42" s="467"/>
      <c r="G42" s="467"/>
      <c r="H42" s="467"/>
    </row>
    <row r="43" spans="2:8" x14ac:dyDescent="0.2">
      <c r="B43" s="467"/>
      <c r="C43" s="467"/>
      <c r="D43" s="471"/>
      <c r="E43" s="471"/>
      <c r="F43" s="467"/>
      <c r="G43" s="467"/>
      <c r="H43" s="467"/>
    </row>
    <row r="44" spans="2:8" x14ac:dyDescent="0.2">
      <c r="B44" s="467"/>
      <c r="C44" s="467"/>
      <c r="D44" s="471"/>
      <c r="E44" s="471"/>
      <c r="F44" s="467"/>
      <c r="G44" s="467"/>
      <c r="H44" s="467"/>
    </row>
    <row r="45" spans="2:8" x14ac:dyDescent="0.2">
      <c r="B45" s="467"/>
      <c r="C45" s="467"/>
      <c r="D45" s="471"/>
      <c r="E45" s="471"/>
      <c r="F45" s="467"/>
      <c r="G45" s="467"/>
      <c r="H45" s="467"/>
    </row>
    <row r="46" spans="2:8" x14ac:dyDescent="0.2">
      <c r="B46" s="467"/>
      <c r="C46" s="467"/>
      <c r="D46" s="471"/>
      <c r="E46" s="471"/>
      <c r="F46" s="467"/>
      <c r="G46" s="467"/>
      <c r="H46" s="467"/>
    </row>
    <row r="47" spans="2:8" x14ac:dyDescent="0.2">
      <c r="B47" s="467"/>
      <c r="C47" s="467"/>
      <c r="D47" s="471"/>
      <c r="E47" s="471"/>
      <c r="F47" s="467"/>
      <c r="G47" s="467"/>
      <c r="H47" s="467"/>
    </row>
    <row r="48" spans="2:8" x14ac:dyDescent="0.2">
      <c r="B48" s="467"/>
      <c r="C48" s="467"/>
      <c r="D48" s="471"/>
      <c r="E48" s="471"/>
      <c r="F48" s="467"/>
      <c r="G48" s="467"/>
      <c r="H48" s="467"/>
    </row>
    <row r="49" spans="2:8" x14ac:dyDescent="0.2">
      <c r="B49" s="467"/>
      <c r="C49" s="467"/>
      <c r="D49" s="471"/>
      <c r="E49" s="471"/>
      <c r="F49" s="467"/>
      <c r="G49" s="467"/>
      <c r="H49" s="467"/>
    </row>
    <row r="50" spans="2:8" x14ac:dyDescent="0.2">
      <c r="B50" s="467"/>
      <c r="C50" s="467"/>
      <c r="D50" s="471"/>
      <c r="E50" s="471"/>
      <c r="F50" s="467"/>
      <c r="G50" s="467"/>
      <c r="H50" s="467"/>
    </row>
    <row r="51" spans="2:8" x14ac:dyDescent="0.2">
      <c r="B51" s="467"/>
      <c r="C51" s="467"/>
      <c r="D51" s="471"/>
      <c r="E51" s="471"/>
      <c r="F51" s="467"/>
      <c r="G51" s="467"/>
      <c r="H51" s="467"/>
    </row>
    <row r="52" spans="2:8" x14ac:dyDescent="0.2">
      <c r="B52" s="467"/>
      <c r="C52" s="467"/>
      <c r="D52" s="471"/>
      <c r="E52" s="471"/>
      <c r="F52" s="467"/>
      <c r="G52" s="467"/>
      <c r="H52" s="467"/>
    </row>
    <row r="53" spans="2:8" x14ac:dyDescent="0.2">
      <c r="B53" s="467"/>
      <c r="C53" s="467"/>
      <c r="D53" s="471"/>
      <c r="E53" s="471"/>
      <c r="F53" s="467"/>
      <c r="G53" s="467"/>
      <c r="H53" s="467"/>
    </row>
    <row r="54" spans="2:8" x14ac:dyDescent="0.2">
      <c r="B54" s="467"/>
      <c r="C54" s="467"/>
      <c r="D54" s="471"/>
      <c r="E54" s="471"/>
      <c r="F54" s="467"/>
      <c r="G54" s="467"/>
      <c r="H54" s="467"/>
    </row>
    <row r="55" spans="2:8" x14ac:dyDescent="0.2">
      <c r="B55" s="467"/>
      <c r="C55" s="467"/>
      <c r="D55" s="471"/>
      <c r="E55" s="471"/>
      <c r="F55" s="467"/>
      <c r="G55" s="467"/>
      <c r="H55" s="467"/>
    </row>
    <row r="56" spans="2:8" x14ac:dyDescent="0.2">
      <c r="B56" s="467"/>
      <c r="C56" s="467"/>
      <c r="D56" s="471"/>
      <c r="E56" s="471"/>
      <c r="F56" s="467"/>
      <c r="G56" s="467"/>
      <c r="H56" s="467"/>
    </row>
    <row r="57" spans="2:8" x14ac:dyDescent="0.2">
      <c r="B57" s="467"/>
      <c r="C57" s="467"/>
      <c r="D57" s="471"/>
      <c r="E57" s="471"/>
      <c r="F57" s="467"/>
      <c r="G57" s="467"/>
      <c r="H57" s="467"/>
    </row>
    <row r="58" spans="2:8" x14ac:dyDescent="0.2">
      <c r="B58" s="467"/>
      <c r="C58" s="467"/>
      <c r="D58" s="471"/>
      <c r="E58" s="471"/>
      <c r="F58" s="467"/>
      <c r="G58" s="467"/>
      <c r="H58" s="467"/>
    </row>
    <row r="59" spans="2:8" x14ac:dyDescent="0.2">
      <c r="B59" s="467"/>
      <c r="C59" s="467"/>
      <c r="D59" s="471"/>
      <c r="E59" s="471"/>
      <c r="F59" s="467"/>
      <c r="G59" s="467"/>
      <c r="H59" s="467"/>
    </row>
    <row r="60" spans="2:8" x14ac:dyDescent="0.2">
      <c r="B60" s="467"/>
      <c r="C60" s="467"/>
      <c r="D60" s="471"/>
      <c r="E60" s="471"/>
      <c r="F60" s="467"/>
      <c r="G60" s="467"/>
      <c r="H60" s="467"/>
    </row>
    <row r="61" spans="2:8" x14ac:dyDescent="0.2">
      <c r="B61" s="467"/>
      <c r="C61" s="467"/>
      <c r="D61" s="471"/>
      <c r="E61" s="471"/>
      <c r="F61" s="467"/>
      <c r="G61" s="467"/>
      <c r="H61" s="467"/>
    </row>
    <row r="62" spans="2:8" x14ac:dyDescent="0.2">
      <c r="B62" s="467"/>
      <c r="C62" s="467"/>
      <c r="D62" s="471"/>
      <c r="E62" s="471"/>
      <c r="F62" s="467"/>
      <c r="G62" s="467"/>
      <c r="H62" s="467"/>
    </row>
    <row r="63" spans="2:8" x14ac:dyDescent="0.2">
      <c r="B63" s="467"/>
      <c r="C63" s="467"/>
      <c r="D63" s="471"/>
      <c r="E63" s="471"/>
      <c r="F63" s="467"/>
      <c r="G63" s="467"/>
      <c r="H63" s="467"/>
    </row>
    <row r="64" spans="2:8" x14ac:dyDescent="0.2">
      <c r="B64" s="467"/>
      <c r="C64" s="467"/>
      <c r="D64" s="471"/>
      <c r="E64" s="471"/>
      <c r="F64" s="467"/>
      <c r="G64" s="467"/>
      <c r="H64" s="467"/>
    </row>
    <row r="65" spans="2:8" x14ac:dyDescent="0.2">
      <c r="B65" s="467"/>
      <c r="C65" s="467"/>
      <c r="D65" s="471"/>
      <c r="E65" s="471"/>
      <c r="F65" s="467"/>
      <c r="G65" s="467"/>
      <c r="H65" s="467"/>
    </row>
    <row r="66" spans="2:8" x14ac:dyDescent="0.2">
      <c r="B66" s="467"/>
      <c r="C66" s="467"/>
      <c r="D66" s="471"/>
      <c r="E66" s="471"/>
      <c r="F66" s="467"/>
      <c r="G66" s="467"/>
      <c r="H66" s="467"/>
    </row>
    <row r="67" spans="2:8" x14ac:dyDescent="0.2">
      <c r="B67" s="467"/>
      <c r="C67" s="467"/>
      <c r="D67" s="471"/>
      <c r="E67" s="471"/>
      <c r="F67" s="467"/>
      <c r="G67" s="467"/>
      <c r="H67" s="467"/>
    </row>
    <row r="68" spans="2:8" x14ac:dyDescent="0.2">
      <c r="B68" s="467"/>
      <c r="C68" s="467"/>
      <c r="D68" s="471"/>
      <c r="E68" s="471"/>
      <c r="F68" s="467"/>
      <c r="G68" s="467"/>
      <c r="H68" s="467"/>
    </row>
    <row r="69" spans="2:8" x14ac:dyDescent="0.2">
      <c r="B69" s="467"/>
      <c r="C69" s="467"/>
      <c r="D69" s="471"/>
      <c r="E69" s="471"/>
      <c r="F69" s="467"/>
      <c r="G69" s="467"/>
      <c r="H69" s="467"/>
    </row>
    <row r="70" spans="2:8" x14ac:dyDescent="0.2">
      <c r="B70" s="467"/>
      <c r="C70" s="467"/>
      <c r="D70" s="471"/>
      <c r="E70" s="471"/>
      <c r="F70" s="467"/>
      <c r="G70" s="467"/>
      <c r="H70" s="467"/>
    </row>
    <row r="71" spans="2:8" x14ac:dyDescent="0.2">
      <c r="B71" s="467"/>
      <c r="C71" s="467"/>
      <c r="D71" s="471"/>
      <c r="E71" s="471"/>
      <c r="F71" s="467"/>
      <c r="G71" s="467"/>
      <c r="H71" s="467"/>
    </row>
    <row r="72" spans="2:8" x14ac:dyDescent="0.2">
      <c r="B72" s="467"/>
      <c r="C72" s="467"/>
      <c r="D72" s="471"/>
      <c r="E72" s="471"/>
      <c r="F72" s="467"/>
      <c r="G72" s="467"/>
      <c r="H72" s="467"/>
    </row>
    <row r="73" spans="2:8" x14ac:dyDescent="0.2">
      <c r="B73" s="467"/>
      <c r="C73" s="467"/>
      <c r="D73" s="471"/>
      <c r="E73" s="471"/>
      <c r="F73" s="467"/>
      <c r="G73" s="467"/>
      <c r="H73" s="467"/>
    </row>
    <row r="74" spans="2:8" x14ac:dyDescent="0.2">
      <c r="B74" s="467"/>
      <c r="C74" s="467"/>
      <c r="D74" s="471"/>
      <c r="E74" s="471"/>
      <c r="F74" s="467"/>
      <c r="G74" s="467"/>
      <c r="H74" s="467"/>
    </row>
    <row r="75" spans="2:8" x14ac:dyDescent="0.2">
      <c r="B75" s="467"/>
      <c r="C75" s="467"/>
      <c r="D75" s="471"/>
      <c r="E75" s="471"/>
      <c r="F75" s="467"/>
      <c r="G75" s="467"/>
      <c r="H75" s="467"/>
    </row>
    <row r="76" spans="2:8" x14ac:dyDescent="0.2">
      <c r="B76" s="467"/>
      <c r="C76" s="467"/>
      <c r="D76" s="471"/>
      <c r="E76" s="471"/>
      <c r="F76" s="467"/>
      <c r="G76" s="467"/>
      <c r="H76" s="467"/>
    </row>
    <row r="77" spans="2:8" x14ac:dyDescent="0.2">
      <c r="B77" s="467"/>
      <c r="C77" s="467"/>
      <c r="D77" s="471"/>
      <c r="E77" s="471"/>
      <c r="F77" s="467"/>
      <c r="G77" s="467"/>
      <c r="H77" s="467"/>
    </row>
    <row r="78" spans="2:8" x14ac:dyDescent="0.2">
      <c r="B78" s="467"/>
      <c r="C78" s="467"/>
      <c r="D78" s="471"/>
      <c r="E78" s="471"/>
      <c r="F78" s="467"/>
      <c r="G78" s="467"/>
      <c r="H78" s="467"/>
    </row>
    <row r="79" spans="2:8" x14ac:dyDescent="0.2">
      <c r="B79" s="467"/>
      <c r="C79" s="467"/>
      <c r="D79" s="471"/>
      <c r="E79" s="471"/>
      <c r="F79" s="467"/>
      <c r="G79" s="467"/>
      <c r="H79" s="467"/>
    </row>
    <row r="80" spans="2:8" x14ac:dyDescent="0.2">
      <c r="B80" s="467"/>
      <c r="C80" s="467"/>
      <c r="D80" s="471"/>
      <c r="E80" s="471"/>
      <c r="F80" s="467"/>
      <c r="G80" s="467"/>
      <c r="H80" s="467"/>
    </row>
    <row r="81" spans="2:8" x14ac:dyDescent="0.2">
      <c r="B81" s="467"/>
      <c r="C81" s="467"/>
      <c r="D81" s="471"/>
      <c r="E81" s="471"/>
      <c r="F81" s="467"/>
      <c r="G81" s="467"/>
      <c r="H81" s="467"/>
    </row>
    <row r="82" spans="2:8" x14ac:dyDescent="0.2">
      <c r="B82" s="467"/>
      <c r="C82" s="467"/>
      <c r="D82" s="471"/>
      <c r="E82" s="471"/>
      <c r="F82" s="467"/>
      <c r="G82" s="467"/>
      <c r="H82" s="467"/>
    </row>
    <row r="83" spans="2:8" x14ac:dyDescent="0.2">
      <c r="B83" s="467"/>
      <c r="C83" s="467"/>
      <c r="D83" s="471"/>
      <c r="E83" s="471"/>
      <c r="F83" s="467"/>
      <c r="G83" s="467"/>
      <c r="H83" s="467"/>
    </row>
    <row r="84" spans="2:8" x14ac:dyDescent="0.2">
      <c r="B84" s="467"/>
      <c r="C84" s="467"/>
      <c r="D84" s="471"/>
      <c r="E84" s="471"/>
      <c r="F84" s="467"/>
      <c r="G84" s="467"/>
      <c r="H84" s="467"/>
    </row>
    <row r="85" spans="2:8" x14ac:dyDescent="0.2">
      <c r="B85" s="467"/>
      <c r="C85" s="467"/>
      <c r="D85" s="471"/>
      <c r="E85" s="471"/>
      <c r="F85" s="467"/>
      <c r="G85" s="467"/>
      <c r="H85" s="467"/>
    </row>
    <row r="86" spans="2:8" x14ac:dyDescent="0.2">
      <c r="B86" s="467"/>
      <c r="C86" s="467"/>
      <c r="D86" s="471"/>
      <c r="E86" s="471"/>
      <c r="F86" s="467"/>
      <c r="G86" s="467"/>
      <c r="H86" s="467"/>
    </row>
    <row r="87" spans="2:8" x14ac:dyDescent="0.2">
      <c r="B87" s="467"/>
      <c r="C87" s="467"/>
      <c r="D87" s="471"/>
      <c r="E87" s="471"/>
      <c r="F87" s="467"/>
      <c r="G87" s="467"/>
      <c r="H87" s="467"/>
    </row>
    <row r="88" spans="2:8" x14ac:dyDescent="0.2">
      <c r="B88" s="467"/>
      <c r="C88" s="467"/>
      <c r="D88" s="471"/>
      <c r="E88" s="471"/>
      <c r="F88" s="467"/>
      <c r="G88" s="467"/>
      <c r="H88" s="467"/>
    </row>
    <row r="89" spans="2:8" x14ac:dyDescent="0.2">
      <c r="B89" s="467"/>
      <c r="C89" s="467"/>
      <c r="D89" s="471"/>
      <c r="E89" s="471"/>
      <c r="F89" s="467"/>
      <c r="G89" s="467"/>
      <c r="H89" s="467"/>
    </row>
    <row r="90" spans="2:8" x14ac:dyDescent="0.2">
      <c r="B90" s="467"/>
      <c r="C90" s="467"/>
      <c r="D90" s="471"/>
      <c r="E90" s="471"/>
      <c r="F90" s="467"/>
      <c r="G90" s="467"/>
      <c r="H90" s="467"/>
    </row>
    <row r="91" spans="2:8" x14ac:dyDescent="0.2">
      <c r="B91" s="467"/>
      <c r="C91" s="467"/>
      <c r="D91" s="471"/>
      <c r="E91" s="471"/>
      <c r="F91" s="467"/>
      <c r="G91" s="467"/>
      <c r="H91" s="467"/>
    </row>
    <row r="92" spans="2:8" x14ac:dyDescent="0.2">
      <c r="B92" s="467"/>
      <c r="C92" s="467"/>
      <c r="D92" s="471"/>
      <c r="E92" s="471"/>
      <c r="F92" s="467"/>
      <c r="G92" s="467"/>
      <c r="H92" s="467"/>
    </row>
    <row r="93" spans="2:8" x14ac:dyDescent="0.2">
      <c r="B93" s="467"/>
      <c r="C93" s="467"/>
      <c r="D93" s="471"/>
      <c r="E93" s="471"/>
      <c r="F93" s="467"/>
      <c r="G93" s="467"/>
      <c r="H93" s="467"/>
    </row>
    <row r="94" spans="2:8" x14ac:dyDescent="0.2">
      <c r="B94" s="467"/>
      <c r="C94" s="467"/>
      <c r="D94" s="471"/>
      <c r="E94" s="471"/>
      <c r="F94" s="467"/>
      <c r="G94" s="467"/>
      <c r="H94" s="467"/>
    </row>
    <row r="95" spans="2:8" x14ac:dyDescent="0.2">
      <c r="B95" s="467"/>
      <c r="C95" s="467"/>
      <c r="D95" s="471"/>
      <c r="E95" s="471"/>
      <c r="F95" s="467"/>
      <c r="G95" s="467"/>
      <c r="H95" s="467"/>
    </row>
    <row r="96" spans="2:8" x14ac:dyDescent="0.2">
      <c r="B96" s="467"/>
      <c r="C96" s="467"/>
      <c r="D96" s="471"/>
      <c r="E96" s="471"/>
      <c r="F96" s="467"/>
      <c r="G96" s="467"/>
      <c r="H96" s="467"/>
    </row>
    <row r="97" spans="2:8" x14ac:dyDescent="0.2">
      <c r="B97" s="467"/>
      <c r="C97" s="467"/>
      <c r="D97" s="471"/>
      <c r="E97" s="471"/>
      <c r="F97" s="467"/>
      <c r="G97" s="467"/>
      <c r="H97" s="467"/>
    </row>
    <row r="98" spans="2:8" x14ac:dyDescent="0.2">
      <c r="B98" s="467"/>
      <c r="C98" s="467"/>
      <c r="D98" s="471"/>
      <c r="E98" s="471"/>
      <c r="F98" s="467"/>
      <c r="G98" s="467"/>
      <c r="H98" s="467"/>
    </row>
    <row r="99" spans="2:8" x14ac:dyDescent="0.2">
      <c r="B99" s="467"/>
      <c r="C99" s="467"/>
      <c r="D99" s="471"/>
      <c r="E99" s="471"/>
      <c r="F99" s="467"/>
      <c r="G99" s="467"/>
      <c r="H99" s="467"/>
    </row>
    <row r="100" spans="2:8" x14ac:dyDescent="0.2">
      <c r="B100" s="467"/>
      <c r="C100" s="467"/>
      <c r="D100" s="471"/>
      <c r="E100" s="471"/>
      <c r="F100" s="467"/>
      <c r="G100" s="467"/>
      <c r="H100" s="467"/>
    </row>
    <row r="101" spans="2:8" x14ac:dyDescent="0.2">
      <c r="B101" s="467"/>
      <c r="C101" s="467"/>
      <c r="D101" s="471"/>
      <c r="E101" s="471"/>
      <c r="F101" s="467"/>
      <c r="G101" s="467"/>
      <c r="H101" s="467"/>
    </row>
    <row r="102" spans="2:8" x14ac:dyDescent="0.2">
      <c r="B102" s="467"/>
      <c r="C102" s="467"/>
      <c r="D102" s="471"/>
      <c r="E102" s="471"/>
      <c r="F102" s="467"/>
      <c r="G102" s="467"/>
      <c r="H102" s="467"/>
    </row>
    <row r="103" spans="2:8" x14ac:dyDescent="0.2">
      <c r="B103" s="467"/>
      <c r="C103" s="467"/>
      <c r="D103" s="471"/>
      <c r="E103" s="471"/>
      <c r="F103" s="467"/>
      <c r="G103" s="467"/>
      <c r="H103" s="467"/>
    </row>
    <row r="104" spans="2:8" x14ac:dyDescent="0.2">
      <c r="B104" s="467"/>
      <c r="C104" s="467"/>
      <c r="D104" s="471"/>
      <c r="E104" s="471"/>
      <c r="F104" s="467"/>
      <c r="G104" s="467"/>
      <c r="H104" s="467"/>
    </row>
    <row r="105" spans="2:8" x14ac:dyDescent="0.2">
      <c r="B105" s="467"/>
      <c r="C105" s="467"/>
      <c r="D105" s="471"/>
      <c r="E105" s="471"/>
      <c r="F105" s="467"/>
      <c r="G105" s="467"/>
      <c r="H105" s="467"/>
    </row>
    <row r="106" spans="2:8" x14ac:dyDescent="0.2">
      <c r="B106" s="467"/>
      <c r="C106" s="467"/>
      <c r="D106" s="471"/>
      <c r="E106" s="471"/>
      <c r="F106" s="467"/>
      <c r="G106" s="467"/>
      <c r="H106" s="467"/>
    </row>
    <row r="107" spans="2:8" x14ac:dyDescent="0.2">
      <c r="B107" s="467"/>
      <c r="C107" s="467"/>
      <c r="D107" s="471"/>
      <c r="E107" s="471"/>
      <c r="F107" s="467"/>
      <c r="G107" s="467"/>
      <c r="H107" s="467"/>
    </row>
    <row r="108" spans="2:8" x14ac:dyDescent="0.2">
      <c r="B108" s="467"/>
      <c r="C108" s="467"/>
      <c r="D108" s="471"/>
      <c r="E108" s="471"/>
      <c r="F108" s="467"/>
      <c r="G108" s="467"/>
      <c r="H108" s="467"/>
    </row>
    <row r="109" spans="2:8" x14ac:dyDescent="0.2">
      <c r="B109" s="467"/>
      <c r="C109" s="467"/>
      <c r="D109" s="471"/>
      <c r="E109" s="471"/>
      <c r="F109" s="467"/>
      <c r="G109" s="467"/>
      <c r="H109" s="467"/>
    </row>
    <row r="110" spans="2:8" x14ac:dyDescent="0.2">
      <c r="B110" s="467"/>
      <c r="C110" s="467"/>
      <c r="D110" s="471"/>
      <c r="E110" s="471"/>
      <c r="F110" s="467"/>
      <c r="G110" s="467"/>
      <c r="H110" s="467"/>
    </row>
    <row r="111" spans="2:8" x14ac:dyDescent="0.2">
      <c r="B111" s="467"/>
      <c r="C111" s="467"/>
      <c r="D111" s="471"/>
      <c r="E111" s="471"/>
      <c r="F111" s="467"/>
      <c r="G111" s="467"/>
      <c r="H111" s="467"/>
    </row>
    <row r="112" spans="2:8" x14ac:dyDescent="0.2">
      <c r="B112" s="467"/>
      <c r="C112" s="467"/>
      <c r="D112" s="471"/>
      <c r="E112" s="471"/>
      <c r="F112" s="467"/>
      <c r="G112" s="467"/>
      <c r="H112" s="467"/>
    </row>
    <row r="113" spans="2:8" x14ac:dyDescent="0.2">
      <c r="B113" s="467"/>
      <c r="C113" s="467"/>
      <c r="D113" s="471"/>
      <c r="E113" s="471"/>
      <c r="F113" s="467"/>
      <c r="G113" s="467"/>
      <c r="H113" s="467"/>
    </row>
    <row r="114" spans="2:8" x14ac:dyDescent="0.2">
      <c r="B114" s="467"/>
      <c r="C114" s="467"/>
      <c r="D114" s="471"/>
      <c r="E114" s="471"/>
      <c r="F114" s="467"/>
      <c r="G114" s="467"/>
      <c r="H114" s="467"/>
    </row>
    <row r="115" spans="2:8" x14ac:dyDescent="0.2">
      <c r="B115" s="467"/>
      <c r="C115" s="467"/>
      <c r="D115" s="471"/>
      <c r="E115" s="471"/>
      <c r="F115" s="467"/>
      <c r="G115" s="467"/>
      <c r="H115" s="467"/>
    </row>
    <row r="116" spans="2:8" x14ac:dyDescent="0.2">
      <c r="B116" s="467"/>
      <c r="C116" s="467"/>
      <c r="D116" s="471"/>
      <c r="E116" s="471"/>
      <c r="F116" s="467"/>
      <c r="G116" s="467"/>
      <c r="H116" s="467"/>
    </row>
    <row r="117" spans="2:8" x14ac:dyDescent="0.2">
      <c r="B117" s="467"/>
      <c r="C117" s="467"/>
      <c r="D117" s="471"/>
      <c r="E117" s="471"/>
      <c r="F117" s="467"/>
      <c r="G117" s="467"/>
      <c r="H117" s="467"/>
    </row>
    <row r="118" spans="2:8" x14ac:dyDescent="0.2">
      <c r="B118" s="467"/>
      <c r="C118" s="467"/>
      <c r="D118" s="471"/>
      <c r="E118" s="471"/>
      <c r="F118" s="467"/>
      <c r="G118" s="467"/>
      <c r="H118" s="467"/>
    </row>
    <row r="119" spans="2:8" x14ac:dyDescent="0.2">
      <c r="B119" s="467"/>
      <c r="C119" s="467"/>
      <c r="D119" s="471"/>
      <c r="E119" s="471"/>
      <c r="F119" s="467"/>
      <c r="G119" s="467"/>
      <c r="H119" s="467"/>
    </row>
    <row r="120" spans="2:8" x14ac:dyDescent="0.2">
      <c r="B120" s="467"/>
      <c r="C120" s="467"/>
      <c r="D120" s="471"/>
      <c r="E120" s="471"/>
      <c r="F120" s="467"/>
      <c r="G120" s="467"/>
      <c r="H120" s="467"/>
    </row>
    <row r="121" spans="2:8" x14ac:dyDescent="0.2">
      <c r="B121" s="467"/>
      <c r="C121" s="467"/>
      <c r="D121" s="471"/>
      <c r="E121" s="471"/>
      <c r="F121" s="467"/>
      <c r="G121" s="467"/>
      <c r="H121" s="467"/>
    </row>
    <row r="122" spans="2:8" x14ac:dyDescent="0.2">
      <c r="B122" s="467"/>
      <c r="C122" s="467"/>
      <c r="D122" s="471"/>
      <c r="E122" s="471"/>
      <c r="F122" s="467"/>
      <c r="G122" s="467"/>
      <c r="H122" s="467"/>
    </row>
    <row r="123" spans="2:8" x14ac:dyDescent="0.2">
      <c r="B123" s="467"/>
      <c r="C123" s="467"/>
      <c r="D123" s="471"/>
      <c r="E123" s="471"/>
      <c r="F123" s="467"/>
      <c r="G123" s="467"/>
      <c r="H123" s="467"/>
    </row>
    <row r="124" spans="2:8" x14ac:dyDescent="0.2">
      <c r="B124" s="467"/>
      <c r="C124" s="467"/>
      <c r="D124" s="471"/>
      <c r="E124" s="471"/>
      <c r="F124" s="467"/>
      <c r="G124" s="467"/>
      <c r="H124" s="467"/>
    </row>
    <row r="125" spans="2:8" x14ac:dyDescent="0.2">
      <c r="B125" s="467"/>
      <c r="C125" s="467"/>
      <c r="D125" s="471"/>
      <c r="E125" s="471"/>
      <c r="F125" s="467"/>
      <c r="G125" s="467"/>
      <c r="H125" s="467"/>
    </row>
    <row r="126" spans="2:8" x14ac:dyDescent="0.2">
      <c r="B126" s="467"/>
      <c r="C126" s="467"/>
      <c r="D126" s="471"/>
      <c r="E126" s="471"/>
      <c r="F126" s="467"/>
      <c r="G126" s="467"/>
      <c r="H126" s="467"/>
    </row>
    <row r="127" spans="2:8" x14ac:dyDescent="0.2">
      <c r="B127" s="467"/>
      <c r="C127" s="467"/>
      <c r="D127" s="471"/>
      <c r="E127" s="471"/>
      <c r="F127" s="467"/>
      <c r="G127" s="467"/>
      <c r="H127" s="467"/>
    </row>
    <row r="128" spans="2:8" x14ac:dyDescent="0.2">
      <c r="B128" s="467"/>
      <c r="C128" s="467"/>
      <c r="D128" s="471"/>
      <c r="E128" s="471"/>
      <c r="F128" s="467"/>
      <c r="G128" s="467"/>
      <c r="H128" s="467"/>
    </row>
    <row r="129" spans="2:8" x14ac:dyDescent="0.2">
      <c r="B129" s="467"/>
      <c r="C129" s="467"/>
      <c r="D129" s="471"/>
      <c r="E129" s="471"/>
      <c r="F129" s="467"/>
      <c r="G129" s="467"/>
      <c r="H129" s="467"/>
    </row>
    <row r="130" spans="2:8" x14ac:dyDescent="0.2">
      <c r="B130" s="467"/>
      <c r="C130" s="467"/>
      <c r="D130" s="471"/>
      <c r="E130" s="471"/>
      <c r="F130" s="467"/>
      <c r="G130" s="467"/>
      <c r="H130" s="467"/>
    </row>
    <row r="131" spans="2:8" x14ac:dyDescent="0.2">
      <c r="B131" s="467"/>
      <c r="C131" s="467"/>
      <c r="D131" s="471"/>
      <c r="E131" s="471"/>
      <c r="F131" s="467"/>
      <c r="G131" s="467"/>
      <c r="H131" s="467"/>
    </row>
    <row r="132" spans="2:8" x14ac:dyDescent="0.2">
      <c r="B132" s="467"/>
      <c r="C132" s="467"/>
      <c r="D132" s="471"/>
      <c r="E132" s="471"/>
      <c r="F132" s="467"/>
      <c r="G132" s="467"/>
      <c r="H132" s="467"/>
    </row>
    <row r="133" spans="2:8" x14ac:dyDescent="0.2">
      <c r="B133" s="467"/>
      <c r="C133" s="467"/>
      <c r="D133" s="471"/>
      <c r="E133" s="471"/>
      <c r="F133" s="467"/>
      <c r="G133" s="467"/>
      <c r="H133" s="467"/>
    </row>
    <row r="134" spans="2:8" x14ac:dyDescent="0.2">
      <c r="B134" s="467"/>
      <c r="C134" s="467"/>
      <c r="D134" s="471"/>
      <c r="E134" s="471"/>
      <c r="F134" s="467"/>
      <c r="G134" s="467"/>
      <c r="H134" s="467"/>
    </row>
    <row r="135" spans="2:8" x14ac:dyDescent="0.2">
      <c r="B135" s="467"/>
      <c r="C135" s="467"/>
      <c r="D135" s="471"/>
      <c r="E135" s="471"/>
      <c r="F135" s="467"/>
      <c r="G135" s="467"/>
      <c r="H135" s="467"/>
    </row>
    <row r="136" spans="2:8" x14ac:dyDescent="0.2">
      <c r="B136" s="467"/>
      <c r="C136" s="467"/>
      <c r="D136" s="471"/>
      <c r="E136" s="471"/>
      <c r="F136" s="467"/>
      <c r="G136" s="467"/>
      <c r="H136" s="467"/>
    </row>
    <row r="137" spans="2:8" x14ac:dyDescent="0.2">
      <c r="B137" s="467"/>
      <c r="C137" s="467"/>
      <c r="D137" s="471"/>
      <c r="E137" s="471"/>
      <c r="F137" s="467"/>
      <c r="G137" s="467"/>
      <c r="H137" s="467"/>
    </row>
    <row r="138" spans="2:8" x14ac:dyDescent="0.2">
      <c r="B138" s="467"/>
      <c r="C138" s="467"/>
      <c r="D138" s="471"/>
      <c r="E138" s="471"/>
      <c r="F138" s="467"/>
      <c r="G138" s="467"/>
      <c r="H138" s="467"/>
    </row>
    <row r="139" spans="2:8" x14ac:dyDescent="0.2">
      <c r="B139" s="467"/>
      <c r="C139" s="467"/>
      <c r="D139" s="471"/>
      <c r="E139" s="471"/>
      <c r="F139" s="467"/>
      <c r="G139" s="467"/>
      <c r="H139" s="467"/>
    </row>
    <row r="140" spans="2:8" x14ac:dyDescent="0.2">
      <c r="B140" s="467"/>
      <c r="C140" s="467"/>
      <c r="D140" s="471"/>
      <c r="E140" s="471"/>
      <c r="F140" s="467"/>
      <c r="G140" s="467"/>
      <c r="H140" s="467"/>
    </row>
    <row r="141" spans="2:8" x14ac:dyDescent="0.2">
      <c r="B141" s="467"/>
      <c r="C141" s="467"/>
      <c r="D141" s="471"/>
      <c r="E141" s="471"/>
      <c r="F141" s="467"/>
      <c r="G141" s="467"/>
      <c r="H141" s="467"/>
    </row>
    <row r="142" spans="2:8" x14ac:dyDescent="0.2">
      <c r="B142" s="467"/>
      <c r="C142" s="467"/>
      <c r="D142" s="471"/>
      <c r="E142" s="471"/>
      <c r="F142" s="467"/>
      <c r="G142" s="467"/>
      <c r="H142" s="467"/>
    </row>
    <row r="143" spans="2:8" x14ac:dyDescent="0.2">
      <c r="B143" s="467"/>
      <c r="C143" s="467"/>
      <c r="D143" s="471"/>
      <c r="E143" s="471"/>
      <c r="F143" s="467"/>
      <c r="G143" s="467"/>
      <c r="H143" s="467"/>
    </row>
    <row r="144" spans="2:8" x14ac:dyDescent="0.2">
      <c r="B144" s="467"/>
      <c r="C144" s="467"/>
      <c r="D144" s="471"/>
      <c r="E144" s="471"/>
      <c r="F144" s="467"/>
      <c r="G144" s="467"/>
      <c r="H144" s="467"/>
    </row>
    <row r="145" spans="2:8" x14ac:dyDescent="0.2">
      <c r="B145" s="467"/>
      <c r="C145" s="467"/>
      <c r="D145" s="471"/>
      <c r="E145" s="471"/>
      <c r="F145" s="467"/>
      <c r="G145" s="467"/>
      <c r="H145" s="467"/>
    </row>
    <row r="146" spans="2:8" x14ac:dyDescent="0.2">
      <c r="B146" s="467"/>
      <c r="C146" s="467"/>
      <c r="D146" s="471"/>
      <c r="E146" s="471"/>
      <c r="F146" s="467"/>
      <c r="G146" s="467"/>
      <c r="H146" s="467"/>
    </row>
    <row r="147" spans="2:8" x14ac:dyDescent="0.2">
      <c r="B147" s="467"/>
      <c r="C147" s="467"/>
      <c r="D147" s="471"/>
      <c r="E147" s="471"/>
      <c r="F147" s="467"/>
      <c r="G147" s="467"/>
      <c r="H147" s="467"/>
    </row>
    <row r="148" spans="2:8" x14ac:dyDescent="0.2">
      <c r="B148" s="467"/>
      <c r="C148" s="467"/>
      <c r="D148" s="471"/>
      <c r="E148" s="471"/>
      <c r="F148" s="467"/>
      <c r="G148" s="467"/>
      <c r="H148" s="467"/>
    </row>
    <row r="149" spans="2:8" x14ac:dyDescent="0.2">
      <c r="B149" s="467"/>
      <c r="C149" s="467"/>
      <c r="D149" s="471"/>
      <c r="E149" s="471"/>
      <c r="F149" s="467"/>
      <c r="G149" s="467"/>
      <c r="H149" s="467"/>
    </row>
    <row r="150" spans="2:8" x14ac:dyDescent="0.2">
      <c r="B150" s="467"/>
      <c r="C150" s="467"/>
      <c r="D150" s="471"/>
      <c r="E150" s="471"/>
      <c r="F150" s="467"/>
      <c r="G150" s="467"/>
      <c r="H150" s="467"/>
    </row>
    <row r="151" spans="2:8" x14ac:dyDescent="0.2">
      <c r="B151" s="467"/>
      <c r="C151" s="467"/>
      <c r="D151" s="471"/>
      <c r="E151" s="471"/>
      <c r="F151" s="467"/>
      <c r="G151" s="467"/>
      <c r="H151" s="467"/>
    </row>
    <row r="152" spans="2:8" x14ac:dyDescent="0.2">
      <c r="B152" s="467"/>
      <c r="C152" s="467"/>
      <c r="D152" s="471"/>
      <c r="E152" s="471"/>
      <c r="F152" s="467"/>
      <c r="G152" s="467"/>
      <c r="H152" s="467"/>
    </row>
    <row r="153" spans="2:8" x14ac:dyDescent="0.2">
      <c r="B153" s="467"/>
      <c r="C153" s="467"/>
      <c r="D153" s="471"/>
      <c r="E153" s="471"/>
      <c r="F153" s="467"/>
      <c r="G153" s="467"/>
      <c r="H153" s="467"/>
    </row>
    <row r="154" spans="2:8" x14ac:dyDescent="0.2">
      <c r="B154" s="467"/>
      <c r="C154" s="467"/>
      <c r="D154" s="471"/>
      <c r="E154" s="471"/>
      <c r="F154" s="467"/>
      <c r="G154" s="467"/>
      <c r="H154" s="467"/>
    </row>
    <row r="155" spans="2:8" x14ac:dyDescent="0.2">
      <c r="B155" s="467"/>
      <c r="C155" s="467"/>
      <c r="D155" s="471"/>
      <c r="E155" s="471"/>
      <c r="F155" s="467"/>
      <c r="G155" s="467"/>
      <c r="H155" s="467"/>
    </row>
    <row r="156" spans="2:8" x14ac:dyDescent="0.2">
      <c r="B156" s="467"/>
      <c r="C156" s="467"/>
      <c r="D156" s="471"/>
      <c r="E156" s="471"/>
      <c r="F156" s="467"/>
      <c r="G156" s="467"/>
      <c r="H156" s="467"/>
    </row>
    <row r="157" spans="2:8" x14ac:dyDescent="0.2">
      <c r="B157" s="467"/>
      <c r="C157" s="467"/>
      <c r="D157" s="471"/>
      <c r="E157" s="471"/>
      <c r="F157" s="467"/>
      <c r="G157" s="467"/>
      <c r="H157" s="467"/>
    </row>
    <row r="158" spans="2:8" x14ac:dyDescent="0.2">
      <c r="B158" s="467"/>
      <c r="C158" s="467"/>
      <c r="D158" s="471"/>
      <c r="E158" s="471"/>
      <c r="F158" s="467"/>
      <c r="G158" s="467"/>
      <c r="H158" s="467"/>
    </row>
    <row r="159" spans="2:8" x14ac:dyDescent="0.2">
      <c r="B159" s="467"/>
      <c r="C159" s="467"/>
      <c r="D159" s="471"/>
      <c r="E159" s="471"/>
      <c r="F159" s="467"/>
      <c r="G159" s="467"/>
      <c r="H159" s="467"/>
    </row>
    <row r="160" spans="2:8" x14ac:dyDescent="0.2">
      <c r="B160" s="467"/>
      <c r="C160" s="467"/>
      <c r="D160" s="471"/>
      <c r="E160" s="471"/>
      <c r="F160" s="467"/>
      <c r="G160" s="467"/>
      <c r="H160" s="467"/>
    </row>
    <row r="161" spans="2:8" x14ac:dyDescent="0.2">
      <c r="B161" s="467"/>
      <c r="C161" s="467"/>
      <c r="D161" s="471"/>
      <c r="E161" s="471"/>
      <c r="F161" s="467"/>
      <c r="G161" s="467"/>
      <c r="H161" s="467"/>
    </row>
    <row r="162" spans="2:8" x14ac:dyDescent="0.2">
      <c r="B162" s="467"/>
      <c r="C162" s="467"/>
      <c r="D162" s="471"/>
      <c r="E162" s="471"/>
      <c r="F162" s="467"/>
      <c r="G162" s="467"/>
      <c r="H162" s="467"/>
    </row>
    <row r="163" spans="2:8" x14ac:dyDescent="0.2">
      <c r="B163" s="467"/>
      <c r="C163" s="467"/>
      <c r="D163" s="471"/>
      <c r="E163" s="471"/>
      <c r="F163" s="467"/>
      <c r="G163" s="467"/>
      <c r="H163" s="467"/>
    </row>
    <row r="164" spans="2:8" x14ac:dyDescent="0.2">
      <c r="B164" s="467"/>
      <c r="C164" s="467"/>
      <c r="D164" s="471"/>
      <c r="E164" s="471"/>
      <c r="F164" s="467"/>
      <c r="G164" s="467"/>
      <c r="H164" s="467"/>
    </row>
    <row r="165" spans="2:8" x14ac:dyDescent="0.2">
      <c r="B165" s="467"/>
      <c r="C165" s="467"/>
      <c r="D165" s="471"/>
      <c r="E165" s="471"/>
      <c r="F165" s="467"/>
      <c r="G165" s="467"/>
      <c r="H165" s="467"/>
    </row>
    <row r="166" spans="2:8" x14ac:dyDescent="0.2">
      <c r="B166" s="467"/>
      <c r="C166" s="467"/>
      <c r="D166" s="471"/>
      <c r="E166" s="471"/>
      <c r="F166" s="467"/>
      <c r="G166" s="467"/>
      <c r="H166" s="467"/>
    </row>
    <row r="167" spans="2:8" x14ac:dyDescent="0.2">
      <c r="B167" s="467"/>
      <c r="C167" s="467"/>
      <c r="D167" s="471"/>
      <c r="E167" s="471"/>
      <c r="F167" s="467"/>
      <c r="G167" s="467"/>
      <c r="H167" s="467"/>
    </row>
    <row r="168" spans="2:8" x14ac:dyDescent="0.2">
      <c r="B168" s="467"/>
      <c r="C168" s="467"/>
      <c r="D168" s="471"/>
      <c r="E168" s="471"/>
      <c r="F168" s="467"/>
      <c r="G168" s="467"/>
      <c r="H168" s="467"/>
    </row>
    <row r="169" spans="2:8" x14ac:dyDescent="0.2">
      <c r="B169" s="467"/>
      <c r="C169" s="467"/>
      <c r="D169" s="471"/>
      <c r="E169" s="471"/>
      <c r="F169" s="467"/>
      <c r="G169" s="467"/>
      <c r="H169" s="467"/>
    </row>
    <row r="170" spans="2:8" x14ac:dyDescent="0.2">
      <c r="B170" s="467"/>
      <c r="C170" s="467"/>
      <c r="D170" s="471"/>
      <c r="E170" s="471"/>
      <c r="F170" s="467"/>
      <c r="G170" s="467"/>
      <c r="H170" s="467"/>
    </row>
    <row r="171" spans="2:8" x14ac:dyDescent="0.2">
      <c r="B171" s="467"/>
      <c r="C171" s="467"/>
      <c r="D171" s="471"/>
      <c r="E171" s="471"/>
      <c r="F171" s="467"/>
      <c r="G171" s="467"/>
      <c r="H171" s="467"/>
    </row>
    <row r="172" spans="2:8" x14ac:dyDescent="0.2">
      <c r="B172" s="467"/>
      <c r="C172" s="467"/>
      <c r="D172" s="471"/>
      <c r="E172" s="471"/>
      <c r="F172" s="467"/>
      <c r="G172" s="467"/>
      <c r="H172" s="467"/>
    </row>
    <row r="173" spans="2:8" x14ac:dyDescent="0.2">
      <c r="B173" s="467"/>
      <c r="C173" s="467"/>
      <c r="D173" s="471"/>
      <c r="E173" s="471"/>
      <c r="F173" s="467"/>
      <c r="G173" s="467"/>
      <c r="H173" s="467"/>
    </row>
    <row r="174" spans="2:8" x14ac:dyDescent="0.2">
      <c r="B174" s="467"/>
      <c r="C174" s="467"/>
      <c r="D174" s="471"/>
      <c r="E174" s="471"/>
      <c r="F174" s="467"/>
      <c r="G174" s="467"/>
      <c r="H174" s="467"/>
    </row>
    <row r="175" spans="2:8" x14ac:dyDescent="0.2">
      <c r="B175" s="467"/>
      <c r="C175" s="467"/>
      <c r="D175" s="471"/>
      <c r="E175" s="471"/>
      <c r="F175" s="467"/>
      <c r="G175" s="467"/>
      <c r="H175" s="467"/>
    </row>
    <row r="176" spans="2:8" x14ac:dyDescent="0.2">
      <c r="B176" s="467"/>
      <c r="C176" s="467"/>
      <c r="D176" s="471"/>
      <c r="E176" s="471"/>
      <c r="F176" s="467"/>
      <c r="G176" s="467"/>
      <c r="H176" s="467"/>
    </row>
    <row r="177" spans="2:8" x14ac:dyDescent="0.2">
      <c r="B177" s="467"/>
      <c r="C177" s="467"/>
      <c r="D177" s="471"/>
      <c r="E177" s="471"/>
      <c r="F177" s="467"/>
      <c r="G177" s="467"/>
      <c r="H177" s="467"/>
    </row>
    <row r="178" spans="2:8" x14ac:dyDescent="0.2">
      <c r="B178" s="467"/>
      <c r="C178" s="467"/>
      <c r="D178" s="471"/>
      <c r="E178" s="471"/>
      <c r="F178" s="467"/>
      <c r="G178" s="467"/>
      <c r="H178" s="467"/>
    </row>
    <row r="179" spans="2:8" x14ac:dyDescent="0.2">
      <c r="B179" s="467"/>
      <c r="C179" s="467"/>
      <c r="D179" s="471"/>
      <c r="E179" s="471"/>
      <c r="F179" s="467"/>
      <c r="G179" s="467"/>
      <c r="H179" s="467"/>
    </row>
    <row r="180" spans="2:8" x14ac:dyDescent="0.2">
      <c r="B180" s="467"/>
      <c r="C180" s="467"/>
      <c r="D180" s="471"/>
      <c r="E180" s="471"/>
      <c r="F180" s="467"/>
      <c r="G180" s="467"/>
      <c r="H180" s="467"/>
    </row>
    <row r="181" spans="2:8" x14ac:dyDescent="0.2">
      <c r="B181" s="467"/>
      <c r="C181" s="467"/>
      <c r="D181" s="471"/>
      <c r="E181" s="471"/>
      <c r="F181" s="467"/>
      <c r="G181" s="467"/>
      <c r="H181" s="467"/>
    </row>
    <row r="182" spans="2:8" x14ac:dyDescent="0.2">
      <c r="B182" s="467"/>
      <c r="C182" s="467"/>
      <c r="D182" s="471"/>
      <c r="E182" s="471"/>
      <c r="F182" s="467"/>
      <c r="G182" s="467"/>
      <c r="H182" s="467"/>
    </row>
    <row r="183" spans="2:8" x14ac:dyDescent="0.2">
      <c r="B183" s="467"/>
      <c r="C183" s="467"/>
      <c r="D183" s="471"/>
      <c r="E183" s="471"/>
      <c r="F183" s="467"/>
      <c r="G183" s="467"/>
      <c r="H183" s="467"/>
    </row>
    <row r="184" spans="2:8" x14ac:dyDescent="0.2">
      <c r="B184" s="467"/>
      <c r="C184" s="467"/>
      <c r="D184" s="471"/>
      <c r="E184" s="471"/>
      <c r="F184" s="467"/>
      <c r="G184" s="467"/>
      <c r="H184" s="467"/>
    </row>
    <row r="185" spans="2:8" x14ac:dyDescent="0.2">
      <c r="B185" s="467"/>
      <c r="C185" s="467"/>
      <c r="D185" s="471"/>
      <c r="E185" s="471"/>
      <c r="F185" s="467"/>
      <c r="G185" s="467"/>
      <c r="H185" s="467"/>
    </row>
    <row r="186" spans="2:8" x14ac:dyDescent="0.2">
      <c r="B186" s="467"/>
      <c r="C186" s="467"/>
      <c r="D186" s="471"/>
      <c r="E186" s="471"/>
      <c r="F186" s="467"/>
      <c r="G186" s="467"/>
      <c r="H186" s="467"/>
    </row>
    <row r="187" spans="2:8" x14ac:dyDescent="0.2">
      <c r="B187" s="467"/>
      <c r="C187" s="467"/>
      <c r="D187" s="471"/>
      <c r="E187" s="471"/>
      <c r="F187" s="467"/>
      <c r="G187" s="467"/>
      <c r="H187" s="467"/>
    </row>
    <row r="188" spans="2:8" x14ac:dyDescent="0.2">
      <c r="B188" s="467"/>
      <c r="C188" s="467"/>
      <c r="D188" s="471"/>
      <c r="E188" s="471"/>
      <c r="F188" s="467"/>
      <c r="G188" s="467"/>
      <c r="H188" s="467"/>
    </row>
    <row r="189" spans="2:8" x14ac:dyDescent="0.2">
      <c r="B189" s="467"/>
      <c r="C189" s="467"/>
      <c r="D189" s="471"/>
      <c r="E189" s="471"/>
      <c r="F189" s="467"/>
      <c r="G189" s="467"/>
      <c r="H189" s="467"/>
    </row>
    <row r="190" spans="2:8" x14ac:dyDescent="0.2">
      <c r="B190" s="467"/>
      <c r="C190" s="467"/>
      <c r="D190" s="471"/>
      <c r="E190" s="471"/>
      <c r="F190" s="467"/>
      <c r="G190" s="467"/>
      <c r="H190" s="467"/>
    </row>
    <row r="191" spans="2:8" x14ac:dyDescent="0.2">
      <c r="B191" s="467"/>
      <c r="C191" s="467"/>
      <c r="D191" s="471"/>
      <c r="E191" s="471"/>
      <c r="F191" s="467"/>
      <c r="G191" s="467"/>
      <c r="H191" s="467"/>
    </row>
    <row r="192" spans="2:8" x14ac:dyDescent="0.2">
      <c r="B192" s="467"/>
      <c r="C192" s="467"/>
      <c r="D192" s="471"/>
      <c r="E192" s="471"/>
      <c r="F192" s="467"/>
      <c r="G192" s="467"/>
      <c r="H192" s="467"/>
    </row>
    <row r="193" spans="2:8" x14ac:dyDescent="0.2">
      <c r="B193" s="467"/>
      <c r="C193" s="467"/>
      <c r="D193" s="471"/>
      <c r="E193" s="471"/>
      <c r="F193" s="467"/>
      <c r="G193" s="467"/>
      <c r="H193" s="467"/>
    </row>
    <row r="194" spans="2:8" x14ac:dyDescent="0.2">
      <c r="B194" s="467"/>
      <c r="C194" s="467"/>
      <c r="D194" s="471"/>
      <c r="E194" s="471"/>
      <c r="F194" s="467"/>
      <c r="G194" s="467"/>
      <c r="H194" s="467"/>
    </row>
    <row r="195" spans="2:8" x14ac:dyDescent="0.2">
      <c r="B195" s="467"/>
      <c r="C195" s="467"/>
      <c r="D195" s="471"/>
      <c r="E195" s="471"/>
      <c r="F195" s="467"/>
      <c r="G195" s="467"/>
      <c r="H195" s="467"/>
    </row>
    <row r="196" spans="2:8" x14ac:dyDescent="0.2">
      <c r="B196" s="467"/>
      <c r="C196" s="467"/>
      <c r="D196" s="471"/>
      <c r="E196" s="471"/>
      <c r="F196" s="467"/>
      <c r="G196" s="467"/>
      <c r="H196" s="467"/>
    </row>
    <row r="197" spans="2:8" x14ac:dyDescent="0.2">
      <c r="B197" s="467"/>
      <c r="C197" s="467"/>
      <c r="D197" s="471"/>
      <c r="E197" s="471"/>
      <c r="F197" s="467"/>
      <c r="G197" s="467"/>
      <c r="H197" s="467"/>
    </row>
    <row r="198" spans="2:8" x14ac:dyDescent="0.2">
      <c r="B198" s="467"/>
      <c r="C198" s="467"/>
      <c r="D198" s="471"/>
      <c r="E198" s="471"/>
      <c r="F198" s="467"/>
      <c r="G198" s="467"/>
      <c r="H198" s="467"/>
    </row>
    <row r="199" spans="2:8" x14ac:dyDescent="0.2">
      <c r="B199" s="467"/>
      <c r="C199" s="467"/>
      <c r="D199" s="471"/>
      <c r="E199" s="471"/>
      <c r="F199" s="467"/>
      <c r="G199" s="467"/>
      <c r="H199" s="467"/>
    </row>
    <row r="200" spans="2:8" x14ac:dyDescent="0.2">
      <c r="B200" s="467"/>
      <c r="C200" s="467"/>
      <c r="D200" s="471"/>
      <c r="E200" s="471"/>
      <c r="F200" s="467"/>
      <c r="G200" s="467"/>
      <c r="H200" s="467"/>
    </row>
    <row r="201" spans="2:8" x14ac:dyDescent="0.2">
      <c r="B201" s="467"/>
      <c r="C201" s="467"/>
      <c r="D201" s="471"/>
      <c r="E201" s="471"/>
      <c r="F201" s="467"/>
      <c r="G201" s="467"/>
      <c r="H201" s="467"/>
    </row>
    <row r="202" spans="2:8" x14ac:dyDescent="0.2">
      <c r="B202" s="467"/>
      <c r="C202" s="467"/>
      <c r="D202" s="471"/>
      <c r="E202" s="471"/>
      <c r="F202" s="467"/>
      <c r="G202" s="467"/>
      <c r="H202" s="467"/>
    </row>
    <row r="203" spans="2:8" x14ac:dyDescent="0.2">
      <c r="B203" s="467"/>
      <c r="C203" s="467"/>
      <c r="D203" s="471"/>
      <c r="E203" s="471"/>
      <c r="F203" s="467"/>
      <c r="G203" s="467"/>
      <c r="H203" s="467"/>
    </row>
    <row r="204" spans="2:8" x14ac:dyDescent="0.2">
      <c r="B204" s="467"/>
      <c r="C204" s="467"/>
      <c r="D204" s="471"/>
      <c r="E204" s="471"/>
      <c r="F204" s="467"/>
      <c r="G204" s="467"/>
      <c r="H204" s="467"/>
    </row>
    <row r="205" spans="2:8" x14ac:dyDescent="0.2">
      <c r="B205" s="467"/>
      <c r="C205" s="467"/>
      <c r="D205" s="471"/>
      <c r="E205" s="471"/>
      <c r="F205" s="467"/>
      <c r="G205" s="467"/>
      <c r="H205" s="467"/>
    </row>
    <row r="206" spans="2:8" x14ac:dyDescent="0.2">
      <c r="B206" s="467"/>
      <c r="C206" s="467"/>
      <c r="D206" s="471"/>
      <c r="E206" s="471"/>
      <c r="F206" s="467"/>
      <c r="G206" s="467"/>
      <c r="H206" s="467"/>
    </row>
    <row r="207" spans="2:8" x14ac:dyDescent="0.2">
      <c r="B207" s="467"/>
      <c r="C207" s="467"/>
      <c r="D207" s="471"/>
      <c r="E207" s="471"/>
      <c r="F207" s="467"/>
      <c r="G207" s="467"/>
      <c r="H207" s="467"/>
    </row>
    <row r="208" spans="2:8" x14ac:dyDescent="0.2">
      <c r="B208" s="467"/>
      <c r="C208" s="467"/>
      <c r="D208" s="471"/>
      <c r="E208" s="471"/>
      <c r="F208" s="467"/>
      <c r="G208" s="467"/>
      <c r="H208" s="467"/>
    </row>
    <row r="209" spans="2:8" x14ac:dyDescent="0.2">
      <c r="B209" s="467"/>
      <c r="C209" s="467"/>
      <c r="D209" s="471"/>
      <c r="E209" s="471"/>
      <c r="F209" s="467"/>
      <c r="G209" s="467"/>
      <c r="H209" s="467"/>
    </row>
    <row r="210" spans="2:8" x14ac:dyDescent="0.2">
      <c r="B210" s="467"/>
      <c r="C210" s="467"/>
      <c r="D210" s="471"/>
      <c r="E210" s="471"/>
      <c r="F210" s="467"/>
      <c r="G210" s="467"/>
      <c r="H210" s="467"/>
    </row>
    <row r="211" spans="2:8" x14ac:dyDescent="0.2">
      <c r="B211" s="467"/>
      <c r="C211" s="467"/>
      <c r="D211" s="471"/>
      <c r="E211" s="471"/>
      <c r="F211" s="467"/>
      <c r="G211" s="467"/>
      <c r="H211" s="467"/>
    </row>
    <row r="212" spans="2:8" x14ac:dyDescent="0.2">
      <c r="B212" s="467"/>
      <c r="C212" s="467"/>
      <c r="D212" s="471"/>
      <c r="E212" s="471"/>
      <c r="F212" s="467"/>
      <c r="G212" s="467"/>
      <c r="H212" s="467"/>
    </row>
    <row r="213" spans="2:8" x14ac:dyDescent="0.2">
      <c r="B213" s="467"/>
      <c r="C213" s="467"/>
      <c r="D213" s="471"/>
      <c r="E213" s="471"/>
      <c r="F213" s="467"/>
      <c r="G213" s="467"/>
      <c r="H213" s="467"/>
    </row>
    <row r="214" spans="2:8" x14ac:dyDescent="0.2">
      <c r="B214" s="467"/>
      <c r="C214" s="467"/>
      <c r="D214" s="471"/>
      <c r="E214" s="471"/>
      <c r="F214" s="467"/>
      <c r="G214" s="467"/>
      <c r="H214" s="467"/>
    </row>
    <row r="215" spans="2:8" x14ac:dyDescent="0.2">
      <c r="B215" s="467"/>
      <c r="C215" s="467"/>
      <c r="D215" s="471"/>
      <c r="E215" s="471"/>
      <c r="F215" s="467"/>
      <c r="G215" s="467"/>
      <c r="H215" s="467"/>
    </row>
    <row r="216" spans="2:8" x14ac:dyDescent="0.2">
      <c r="B216" s="467"/>
      <c r="C216" s="467"/>
      <c r="D216" s="471"/>
      <c r="E216" s="471"/>
      <c r="F216" s="467"/>
      <c r="G216" s="467"/>
      <c r="H216" s="467"/>
    </row>
    <row r="217" spans="2:8" x14ac:dyDescent="0.2">
      <c r="B217" s="467"/>
      <c r="C217" s="467"/>
      <c r="D217" s="471"/>
      <c r="E217" s="471"/>
      <c r="F217" s="467"/>
      <c r="G217" s="467"/>
      <c r="H217" s="467"/>
    </row>
    <row r="218" spans="2:8" x14ac:dyDescent="0.2">
      <c r="B218" s="467"/>
      <c r="C218" s="467"/>
      <c r="D218" s="471"/>
      <c r="E218" s="471"/>
      <c r="F218" s="467"/>
      <c r="G218" s="467"/>
      <c r="H218" s="467"/>
    </row>
    <row r="219" spans="2:8" x14ac:dyDescent="0.2">
      <c r="B219" s="467"/>
      <c r="C219" s="467"/>
      <c r="D219" s="471"/>
      <c r="E219" s="471"/>
      <c r="F219" s="467"/>
      <c r="G219" s="467"/>
      <c r="H219" s="467"/>
    </row>
    <row r="220" spans="2:8" x14ac:dyDescent="0.2">
      <c r="B220" s="467"/>
      <c r="C220" s="467"/>
      <c r="D220" s="471"/>
      <c r="E220" s="471"/>
      <c r="F220" s="467"/>
      <c r="G220" s="467"/>
      <c r="H220" s="467"/>
    </row>
    <row r="221" spans="2:8" x14ac:dyDescent="0.2">
      <c r="B221" s="467"/>
      <c r="C221" s="467"/>
      <c r="D221" s="471"/>
      <c r="E221" s="471"/>
      <c r="F221" s="467"/>
      <c r="G221" s="467"/>
      <c r="H221" s="467"/>
    </row>
    <row r="222" spans="2:8" x14ac:dyDescent="0.2">
      <c r="B222" s="467"/>
      <c r="C222" s="467"/>
      <c r="D222" s="471"/>
      <c r="E222" s="471"/>
      <c r="F222" s="467"/>
      <c r="G222" s="467"/>
      <c r="H222" s="467"/>
    </row>
    <row r="223" spans="2:8" x14ac:dyDescent="0.2">
      <c r="B223" s="467"/>
      <c r="C223" s="467"/>
      <c r="D223" s="471"/>
      <c r="E223" s="471"/>
      <c r="F223" s="467"/>
      <c r="G223" s="467"/>
      <c r="H223" s="467"/>
    </row>
    <row r="224" spans="2:8" x14ac:dyDescent="0.2">
      <c r="B224" s="467"/>
      <c r="C224" s="467"/>
      <c r="D224" s="471"/>
      <c r="E224" s="471"/>
      <c r="F224" s="467"/>
      <c r="G224" s="467"/>
      <c r="H224" s="467"/>
    </row>
    <row r="225" spans="2:8" x14ac:dyDescent="0.2">
      <c r="B225" s="467"/>
      <c r="C225" s="467"/>
      <c r="D225" s="471"/>
      <c r="E225" s="471"/>
      <c r="F225" s="467"/>
      <c r="G225" s="467"/>
      <c r="H225" s="467"/>
    </row>
    <row r="226" spans="2:8" x14ac:dyDescent="0.2">
      <c r="B226" s="467"/>
      <c r="C226" s="467"/>
      <c r="D226" s="471"/>
      <c r="E226" s="471"/>
      <c r="F226" s="467"/>
      <c r="G226" s="467"/>
      <c r="H226" s="467"/>
    </row>
    <row r="227" spans="2:8" x14ac:dyDescent="0.2">
      <c r="B227" s="467"/>
      <c r="C227" s="467"/>
      <c r="D227" s="471"/>
      <c r="E227" s="471"/>
      <c r="F227" s="467"/>
      <c r="G227" s="467"/>
      <c r="H227" s="467"/>
    </row>
    <row r="228" spans="2:8" x14ac:dyDescent="0.2">
      <c r="B228" s="467"/>
      <c r="C228" s="467"/>
      <c r="D228" s="471"/>
      <c r="E228" s="471"/>
      <c r="F228" s="467"/>
      <c r="G228" s="467"/>
      <c r="H228" s="467"/>
    </row>
    <row r="229" spans="2:8" x14ac:dyDescent="0.2">
      <c r="B229" s="467"/>
      <c r="C229" s="467"/>
      <c r="D229" s="471"/>
      <c r="E229" s="471"/>
      <c r="F229" s="467"/>
      <c r="G229" s="467"/>
      <c r="H229" s="467"/>
    </row>
    <row r="230" spans="2:8" x14ac:dyDescent="0.2">
      <c r="B230" s="467"/>
      <c r="C230" s="467"/>
      <c r="D230" s="471"/>
      <c r="E230" s="471"/>
      <c r="F230" s="467"/>
      <c r="G230" s="467"/>
      <c r="H230" s="467"/>
    </row>
    <row r="231" spans="2:8" x14ac:dyDescent="0.2">
      <c r="B231" s="467"/>
      <c r="C231" s="467"/>
      <c r="D231" s="471"/>
      <c r="E231" s="471"/>
      <c r="F231" s="467"/>
      <c r="G231" s="467"/>
      <c r="H231" s="467"/>
    </row>
    <row r="232" spans="2:8" x14ac:dyDescent="0.2">
      <c r="B232" s="467"/>
      <c r="C232" s="467"/>
      <c r="D232" s="471"/>
      <c r="E232" s="471"/>
      <c r="F232" s="467"/>
      <c r="G232" s="467"/>
      <c r="H232" s="467"/>
    </row>
    <row r="233" spans="2:8" x14ac:dyDescent="0.2">
      <c r="B233" s="467"/>
      <c r="C233" s="467"/>
      <c r="D233" s="471"/>
      <c r="E233" s="471"/>
      <c r="F233" s="467"/>
      <c r="G233" s="467"/>
      <c r="H233" s="467"/>
    </row>
    <row r="234" spans="2:8" x14ac:dyDescent="0.2">
      <c r="B234" s="467"/>
      <c r="C234" s="467"/>
      <c r="D234" s="471"/>
      <c r="E234" s="471"/>
      <c r="F234" s="467"/>
      <c r="G234" s="467"/>
      <c r="H234" s="467"/>
    </row>
    <row r="235" spans="2:8" x14ac:dyDescent="0.2">
      <c r="B235" s="467"/>
      <c r="C235" s="467"/>
      <c r="D235" s="471"/>
      <c r="E235" s="471"/>
      <c r="F235" s="467"/>
      <c r="G235" s="467"/>
      <c r="H235" s="467"/>
    </row>
    <row r="236" spans="2:8" x14ac:dyDescent="0.2">
      <c r="B236" s="467"/>
      <c r="C236" s="467"/>
      <c r="D236" s="471"/>
      <c r="E236" s="471"/>
      <c r="F236" s="467"/>
      <c r="G236" s="467"/>
      <c r="H236" s="467"/>
    </row>
    <row r="237" spans="2:8" x14ac:dyDescent="0.2">
      <c r="B237" s="467"/>
      <c r="C237" s="467"/>
      <c r="D237" s="471"/>
      <c r="E237" s="471"/>
      <c r="F237" s="467"/>
      <c r="G237" s="467"/>
      <c r="H237" s="467"/>
    </row>
    <row r="238" spans="2:8" x14ac:dyDescent="0.2">
      <c r="B238" s="467"/>
      <c r="C238" s="467"/>
      <c r="D238" s="471"/>
      <c r="E238" s="471"/>
      <c r="F238" s="467"/>
      <c r="G238" s="467"/>
      <c r="H238" s="467"/>
    </row>
    <row r="239" spans="2:8" x14ac:dyDescent="0.2">
      <c r="B239" s="467"/>
      <c r="C239" s="467"/>
      <c r="D239" s="471"/>
      <c r="E239" s="471"/>
      <c r="F239" s="467"/>
      <c r="G239" s="467"/>
      <c r="H239" s="467"/>
    </row>
    <row r="240" spans="2:8" x14ac:dyDescent="0.2">
      <c r="B240" s="467"/>
      <c r="C240" s="467"/>
      <c r="D240" s="471"/>
      <c r="E240" s="471"/>
      <c r="F240" s="467"/>
      <c r="G240" s="467"/>
      <c r="H240" s="467"/>
    </row>
    <row r="241" spans="2:8" x14ac:dyDescent="0.2">
      <c r="B241" s="467"/>
      <c r="C241" s="467"/>
      <c r="D241" s="471"/>
      <c r="E241" s="471"/>
      <c r="F241" s="467"/>
      <c r="G241" s="467"/>
      <c r="H241" s="467"/>
    </row>
    <row r="242" spans="2:8" x14ac:dyDescent="0.2">
      <c r="B242" s="467"/>
      <c r="C242" s="467"/>
      <c r="D242" s="471"/>
      <c r="E242" s="471"/>
      <c r="F242" s="467"/>
      <c r="G242" s="467"/>
      <c r="H242" s="467"/>
    </row>
    <row r="243" spans="2:8" x14ac:dyDescent="0.2">
      <c r="B243" s="467"/>
      <c r="C243" s="467"/>
      <c r="D243" s="471"/>
      <c r="E243" s="471"/>
      <c r="F243" s="467"/>
      <c r="G243" s="467"/>
      <c r="H243" s="467"/>
    </row>
    <row r="244" spans="2:8" x14ac:dyDescent="0.2">
      <c r="B244" s="467"/>
      <c r="C244" s="467"/>
      <c r="D244" s="471"/>
      <c r="E244" s="471"/>
      <c r="F244" s="467"/>
      <c r="G244" s="467"/>
      <c r="H244" s="467"/>
    </row>
    <row r="245" spans="2:8" x14ac:dyDescent="0.2">
      <c r="B245" s="467"/>
      <c r="C245" s="467"/>
      <c r="D245" s="471"/>
      <c r="E245" s="471"/>
      <c r="F245" s="467"/>
      <c r="G245" s="467"/>
      <c r="H245" s="467"/>
    </row>
    <row r="246" spans="2:8" x14ac:dyDescent="0.2">
      <c r="B246" s="467"/>
      <c r="C246" s="467"/>
      <c r="D246" s="471"/>
      <c r="E246" s="471"/>
      <c r="F246" s="467"/>
      <c r="G246" s="467"/>
      <c r="H246" s="467"/>
    </row>
    <row r="247" spans="2:8" x14ac:dyDescent="0.2">
      <c r="B247" s="467"/>
      <c r="C247" s="467"/>
      <c r="D247" s="471"/>
      <c r="E247" s="471"/>
      <c r="F247" s="467"/>
      <c r="G247" s="467"/>
      <c r="H247" s="467"/>
    </row>
    <row r="248" spans="2:8" x14ac:dyDescent="0.2">
      <c r="B248" s="467"/>
      <c r="C248" s="467"/>
      <c r="D248" s="471"/>
      <c r="E248" s="471"/>
      <c r="F248" s="467"/>
      <c r="G248" s="467"/>
      <c r="H248" s="467"/>
    </row>
    <row r="249" spans="2:8" x14ac:dyDescent="0.2">
      <c r="B249" s="467"/>
      <c r="C249" s="467"/>
      <c r="D249" s="471"/>
      <c r="E249" s="471"/>
      <c r="F249" s="467"/>
      <c r="G249" s="467"/>
      <c r="H249" s="467"/>
    </row>
    <row r="250" spans="2:8" x14ac:dyDescent="0.2">
      <c r="B250" s="467"/>
      <c r="C250" s="467"/>
      <c r="D250" s="471"/>
      <c r="E250" s="471"/>
      <c r="F250" s="467"/>
      <c r="G250" s="467"/>
      <c r="H250" s="467"/>
    </row>
    <row r="251" spans="2:8" x14ac:dyDescent="0.2">
      <c r="B251" s="467"/>
      <c r="C251" s="467"/>
      <c r="D251" s="471"/>
      <c r="E251" s="471"/>
      <c r="F251" s="467"/>
      <c r="G251" s="467"/>
      <c r="H251" s="467"/>
    </row>
    <row r="252" spans="2:8" x14ac:dyDescent="0.2">
      <c r="B252" s="467"/>
      <c r="C252" s="467"/>
      <c r="D252" s="471"/>
      <c r="E252" s="471"/>
      <c r="F252" s="467"/>
      <c r="G252" s="467"/>
      <c r="H252" s="467"/>
    </row>
    <row r="253" spans="2:8" x14ac:dyDescent="0.2">
      <c r="B253" s="467"/>
      <c r="C253" s="467"/>
      <c r="D253" s="471"/>
      <c r="E253" s="471"/>
      <c r="F253" s="467"/>
      <c r="G253" s="467"/>
      <c r="H253" s="467"/>
    </row>
    <row r="254" spans="2:8" x14ac:dyDescent="0.2">
      <c r="B254" s="467"/>
      <c r="C254" s="467"/>
      <c r="D254" s="471"/>
      <c r="E254" s="471"/>
      <c r="F254" s="467"/>
      <c r="G254" s="467"/>
      <c r="H254" s="467"/>
    </row>
    <row r="255" spans="2:8" x14ac:dyDescent="0.2">
      <c r="B255" s="467"/>
      <c r="C255" s="467"/>
      <c r="D255" s="471"/>
      <c r="E255" s="471"/>
      <c r="F255" s="467"/>
      <c r="G255" s="467"/>
      <c r="H255" s="467"/>
    </row>
    <row r="256" spans="2:8" x14ac:dyDescent="0.2">
      <c r="B256" s="467"/>
      <c r="C256" s="467"/>
      <c r="D256" s="471"/>
      <c r="E256" s="471"/>
      <c r="F256" s="467"/>
      <c r="G256" s="467"/>
      <c r="H256" s="467"/>
    </row>
    <row r="257" spans="2:8" x14ac:dyDescent="0.2">
      <c r="B257" s="467"/>
      <c r="C257" s="467"/>
      <c r="D257" s="471"/>
      <c r="E257" s="471"/>
      <c r="F257" s="467"/>
      <c r="G257" s="467"/>
      <c r="H257" s="467"/>
    </row>
    <row r="258" spans="2:8" x14ac:dyDescent="0.2">
      <c r="B258" s="467"/>
      <c r="C258" s="467"/>
      <c r="D258" s="471"/>
      <c r="E258" s="471"/>
      <c r="F258" s="467"/>
      <c r="G258" s="467"/>
      <c r="H258" s="467"/>
    </row>
    <row r="259" spans="2:8" x14ac:dyDescent="0.2">
      <c r="B259" s="467"/>
      <c r="C259" s="467"/>
      <c r="D259" s="471"/>
      <c r="E259" s="471"/>
      <c r="F259" s="467"/>
      <c r="G259" s="467"/>
      <c r="H259" s="467"/>
    </row>
    <row r="260" spans="2:8" x14ac:dyDescent="0.2">
      <c r="B260" s="467"/>
      <c r="C260" s="467"/>
      <c r="D260" s="471"/>
      <c r="E260" s="471"/>
      <c r="F260" s="467"/>
      <c r="G260" s="467"/>
      <c r="H260" s="467"/>
    </row>
    <row r="261" spans="2:8" x14ac:dyDescent="0.2">
      <c r="B261" s="467"/>
      <c r="C261" s="467"/>
      <c r="D261" s="471"/>
      <c r="E261" s="471"/>
      <c r="F261" s="467"/>
      <c r="G261" s="467"/>
      <c r="H261" s="467"/>
    </row>
    <row r="262" spans="2:8" x14ac:dyDescent="0.2">
      <c r="B262" s="467"/>
      <c r="C262" s="467"/>
      <c r="D262" s="471"/>
      <c r="E262" s="471"/>
      <c r="F262" s="467"/>
      <c r="G262" s="467"/>
      <c r="H262" s="467"/>
    </row>
    <row r="263" spans="2:8" x14ac:dyDescent="0.2">
      <c r="B263" s="467"/>
      <c r="C263" s="467"/>
      <c r="D263" s="471"/>
      <c r="E263" s="471"/>
      <c r="F263" s="467"/>
      <c r="G263" s="467"/>
      <c r="H263" s="467"/>
    </row>
    <row r="264" spans="2:8" x14ac:dyDescent="0.2">
      <c r="B264" s="467"/>
      <c r="C264" s="467"/>
      <c r="D264" s="471"/>
      <c r="E264" s="471"/>
      <c r="F264" s="467"/>
      <c r="G264" s="467"/>
      <c r="H264" s="467"/>
    </row>
    <row r="265" spans="2:8" x14ac:dyDescent="0.2">
      <c r="B265" s="467"/>
      <c r="C265" s="467"/>
      <c r="D265" s="471"/>
      <c r="E265" s="471"/>
      <c r="F265" s="467"/>
      <c r="G265" s="467"/>
      <c r="H265" s="467"/>
    </row>
    <row r="266" spans="2:8" x14ac:dyDescent="0.2">
      <c r="B266" s="467"/>
      <c r="C266" s="467"/>
      <c r="D266" s="471"/>
      <c r="E266" s="471"/>
      <c r="F266" s="467"/>
      <c r="G266" s="467"/>
      <c r="H266" s="467"/>
    </row>
    <row r="267" spans="2:8" x14ac:dyDescent="0.2">
      <c r="B267" s="467"/>
      <c r="C267" s="467"/>
      <c r="D267" s="471"/>
      <c r="E267" s="471"/>
      <c r="F267" s="467"/>
      <c r="G267" s="467"/>
      <c r="H267" s="467"/>
    </row>
    <row r="268" spans="2:8" x14ac:dyDescent="0.2">
      <c r="B268" s="467"/>
      <c r="C268" s="467"/>
      <c r="D268" s="471"/>
      <c r="E268" s="471"/>
      <c r="F268" s="467"/>
      <c r="G268" s="467"/>
      <c r="H268" s="467"/>
    </row>
    <row r="269" spans="2:8" x14ac:dyDescent="0.2">
      <c r="B269" s="467"/>
      <c r="C269" s="467"/>
      <c r="D269" s="471"/>
      <c r="E269" s="471"/>
      <c r="F269" s="467"/>
      <c r="G269" s="467"/>
      <c r="H269" s="467"/>
    </row>
    <row r="270" spans="2:8" x14ac:dyDescent="0.2">
      <c r="B270" s="467"/>
      <c r="C270" s="467"/>
      <c r="D270" s="471"/>
      <c r="E270" s="471"/>
      <c r="F270" s="467"/>
      <c r="G270" s="467"/>
      <c r="H270" s="467"/>
    </row>
    <row r="271" spans="2:8" x14ac:dyDescent="0.2">
      <c r="B271" s="467"/>
      <c r="C271" s="467"/>
      <c r="D271" s="471"/>
      <c r="E271" s="471"/>
      <c r="F271" s="467"/>
      <c r="G271" s="467"/>
      <c r="H271" s="467"/>
    </row>
    <row r="272" spans="2:8" x14ac:dyDescent="0.2">
      <c r="B272" s="467"/>
      <c r="C272" s="467"/>
      <c r="D272" s="471"/>
      <c r="E272" s="471"/>
      <c r="F272" s="467"/>
      <c r="G272" s="467"/>
      <c r="H272" s="467"/>
    </row>
    <row r="273" spans="2:8" x14ac:dyDescent="0.2">
      <c r="B273" s="467"/>
      <c r="C273" s="467"/>
      <c r="D273" s="471"/>
      <c r="E273" s="471"/>
      <c r="F273" s="467"/>
      <c r="G273" s="467"/>
      <c r="H273" s="467"/>
    </row>
    <row r="274" spans="2:8" x14ac:dyDescent="0.2">
      <c r="B274" s="467"/>
      <c r="C274" s="467"/>
      <c r="D274" s="471"/>
      <c r="E274" s="471"/>
      <c r="F274" s="467"/>
      <c r="G274" s="467"/>
      <c r="H274" s="467"/>
    </row>
    <row r="275" spans="2:8" x14ac:dyDescent="0.2">
      <c r="B275" s="467"/>
      <c r="C275" s="467"/>
      <c r="D275" s="471"/>
      <c r="E275" s="471"/>
      <c r="F275" s="467"/>
      <c r="G275" s="467"/>
      <c r="H275" s="467"/>
    </row>
    <row r="276" spans="2:8" x14ac:dyDescent="0.2">
      <c r="B276" s="467"/>
      <c r="C276" s="467"/>
      <c r="D276" s="471"/>
      <c r="E276" s="471"/>
      <c r="F276" s="467"/>
      <c r="G276" s="467"/>
      <c r="H276" s="467"/>
    </row>
    <row r="277" spans="2:8" x14ac:dyDescent="0.2">
      <c r="B277" s="467"/>
      <c r="C277" s="467"/>
      <c r="D277" s="471"/>
      <c r="E277" s="471"/>
      <c r="F277" s="467"/>
      <c r="G277" s="467"/>
      <c r="H277" s="467"/>
    </row>
    <row r="278" spans="2:8" x14ac:dyDescent="0.2">
      <c r="B278" s="467"/>
      <c r="C278" s="467"/>
      <c r="D278" s="471"/>
      <c r="E278" s="471"/>
      <c r="F278" s="467"/>
      <c r="G278" s="467"/>
      <c r="H278" s="467"/>
    </row>
    <row r="279" spans="2:8" x14ac:dyDescent="0.2">
      <c r="B279" s="467"/>
      <c r="C279" s="467"/>
      <c r="D279" s="471"/>
      <c r="E279" s="471"/>
      <c r="F279" s="467"/>
      <c r="G279" s="467"/>
      <c r="H279" s="467"/>
    </row>
    <row r="280" spans="2:8" x14ac:dyDescent="0.2">
      <c r="B280" s="467"/>
      <c r="C280" s="467"/>
      <c r="D280" s="471"/>
      <c r="E280" s="471"/>
      <c r="F280" s="467"/>
      <c r="G280" s="467"/>
      <c r="H280" s="467"/>
    </row>
    <row r="281" spans="2:8" x14ac:dyDescent="0.2">
      <c r="B281" s="467"/>
      <c r="C281" s="467"/>
      <c r="D281" s="471"/>
      <c r="E281" s="471"/>
      <c r="F281" s="467"/>
      <c r="G281" s="467"/>
      <c r="H281" s="467"/>
    </row>
    <row r="282" spans="2:8" x14ac:dyDescent="0.2">
      <c r="B282" s="467"/>
      <c r="C282" s="467"/>
      <c r="D282" s="471"/>
      <c r="E282" s="471"/>
      <c r="F282" s="467"/>
      <c r="G282" s="467"/>
      <c r="H282" s="467"/>
    </row>
    <row r="283" spans="2:8" x14ac:dyDescent="0.2">
      <c r="B283" s="467"/>
      <c r="C283" s="467"/>
      <c r="D283" s="471"/>
      <c r="E283" s="471"/>
      <c r="F283" s="467"/>
      <c r="G283" s="467"/>
      <c r="H283" s="467"/>
    </row>
    <row r="284" spans="2:8" x14ac:dyDescent="0.2">
      <c r="B284" s="467"/>
      <c r="C284" s="467"/>
      <c r="D284" s="471"/>
      <c r="E284" s="471"/>
      <c r="F284" s="467"/>
      <c r="G284" s="467"/>
      <c r="H284" s="467"/>
    </row>
    <row r="285" spans="2:8" x14ac:dyDescent="0.2">
      <c r="B285" s="467"/>
      <c r="C285" s="467"/>
      <c r="D285" s="471"/>
      <c r="E285" s="471"/>
      <c r="F285" s="467"/>
      <c r="G285" s="467"/>
      <c r="H285" s="467"/>
    </row>
    <row r="286" spans="2:8" x14ac:dyDescent="0.2">
      <c r="B286" s="467"/>
      <c r="C286" s="467"/>
      <c r="D286" s="471"/>
      <c r="E286" s="471"/>
      <c r="F286" s="467"/>
      <c r="G286" s="467"/>
      <c r="H286" s="467"/>
    </row>
    <row r="287" spans="2:8" x14ac:dyDescent="0.2">
      <c r="B287" s="467"/>
      <c r="C287" s="467"/>
      <c r="D287" s="471"/>
      <c r="E287" s="471"/>
      <c r="F287" s="467"/>
      <c r="G287" s="467"/>
      <c r="H287" s="467"/>
    </row>
    <row r="288" spans="2:8" x14ac:dyDescent="0.2">
      <c r="B288" s="467"/>
      <c r="C288" s="467"/>
      <c r="D288" s="471"/>
      <c r="E288" s="471"/>
      <c r="F288" s="467"/>
      <c r="G288" s="467"/>
      <c r="H288" s="467"/>
    </row>
    <row r="289" spans="2:8" x14ac:dyDescent="0.2">
      <c r="B289" s="467"/>
      <c r="C289" s="467"/>
      <c r="D289" s="471"/>
      <c r="E289" s="471"/>
      <c r="F289" s="467"/>
      <c r="G289" s="467"/>
      <c r="H289" s="467"/>
    </row>
    <row r="290" spans="2:8" x14ac:dyDescent="0.2">
      <c r="B290" s="467"/>
      <c r="C290" s="467"/>
      <c r="D290" s="471"/>
      <c r="E290" s="471"/>
      <c r="F290" s="467"/>
      <c r="G290" s="467"/>
      <c r="H290" s="467"/>
    </row>
    <row r="291" spans="2:8" x14ac:dyDescent="0.2">
      <c r="B291" s="467"/>
      <c r="C291" s="467"/>
      <c r="D291" s="471"/>
      <c r="E291" s="471"/>
      <c r="F291" s="467"/>
      <c r="G291" s="467"/>
      <c r="H291" s="467"/>
    </row>
    <row r="292" spans="2:8" x14ac:dyDescent="0.2">
      <c r="B292" s="467"/>
      <c r="C292" s="467"/>
      <c r="D292" s="471"/>
      <c r="E292" s="471"/>
      <c r="F292" s="467"/>
      <c r="G292" s="467"/>
      <c r="H292" s="467"/>
    </row>
    <row r="293" spans="2:8" x14ac:dyDescent="0.2">
      <c r="B293" s="467"/>
      <c r="C293" s="467"/>
      <c r="D293" s="471"/>
      <c r="E293" s="471"/>
      <c r="F293" s="467"/>
      <c r="G293" s="467"/>
      <c r="H293" s="467"/>
    </row>
    <row r="294" spans="2:8" x14ac:dyDescent="0.2">
      <c r="B294" s="467"/>
      <c r="C294" s="467"/>
      <c r="D294" s="471"/>
      <c r="E294" s="471"/>
      <c r="F294" s="467"/>
      <c r="G294" s="467"/>
      <c r="H294" s="467"/>
    </row>
    <row r="295" spans="2:8" x14ac:dyDescent="0.2">
      <c r="B295" s="467"/>
      <c r="C295" s="467"/>
      <c r="D295" s="471"/>
      <c r="E295" s="471"/>
      <c r="F295" s="467"/>
      <c r="G295" s="467"/>
      <c r="H295" s="467"/>
    </row>
    <row r="296" spans="2:8" x14ac:dyDescent="0.2">
      <c r="B296" s="467"/>
      <c r="C296" s="467"/>
      <c r="D296" s="471"/>
      <c r="E296" s="471"/>
      <c r="F296" s="467"/>
      <c r="G296" s="467"/>
      <c r="H296" s="467"/>
    </row>
    <row r="297" spans="2:8" x14ac:dyDescent="0.2">
      <c r="B297" s="467"/>
      <c r="C297" s="467"/>
      <c r="D297" s="471"/>
      <c r="E297" s="471"/>
      <c r="F297" s="467"/>
      <c r="G297" s="467"/>
      <c r="H297" s="467"/>
    </row>
    <row r="298" spans="2:8" x14ac:dyDescent="0.2">
      <c r="B298" s="467"/>
      <c r="C298" s="467"/>
      <c r="D298" s="471"/>
      <c r="E298" s="471"/>
      <c r="F298" s="467"/>
      <c r="G298" s="467"/>
      <c r="H298" s="467"/>
    </row>
    <row r="299" spans="2:8" x14ac:dyDescent="0.2">
      <c r="B299" s="467"/>
      <c r="C299" s="467"/>
      <c r="D299" s="471"/>
      <c r="E299" s="471"/>
      <c r="F299" s="467"/>
      <c r="G299" s="467"/>
      <c r="H299" s="467"/>
    </row>
    <row r="300" spans="2:8" x14ac:dyDescent="0.2">
      <c r="B300" s="467"/>
      <c r="C300" s="467"/>
      <c r="D300" s="471"/>
      <c r="E300" s="471"/>
      <c r="F300" s="467"/>
      <c r="G300" s="467"/>
      <c r="H300" s="467"/>
    </row>
    <row r="301" spans="2:8" x14ac:dyDescent="0.2">
      <c r="B301" s="467"/>
      <c r="C301" s="467"/>
      <c r="D301" s="471"/>
      <c r="E301" s="471"/>
      <c r="F301" s="467"/>
      <c r="G301" s="467"/>
      <c r="H301" s="467"/>
    </row>
    <row r="302" spans="2:8" x14ac:dyDescent="0.2">
      <c r="B302" s="467"/>
      <c r="C302" s="467"/>
      <c r="D302" s="471"/>
      <c r="E302" s="471"/>
      <c r="F302" s="467"/>
      <c r="G302" s="467"/>
      <c r="H302" s="467"/>
    </row>
    <row r="303" spans="2:8" x14ac:dyDescent="0.2">
      <c r="B303" s="467"/>
      <c r="C303" s="467"/>
      <c r="D303" s="471"/>
      <c r="E303" s="471"/>
      <c r="F303" s="467"/>
      <c r="G303" s="467"/>
      <c r="H303" s="467"/>
    </row>
    <row r="304" spans="2:8" x14ac:dyDescent="0.2">
      <c r="B304" s="467"/>
      <c r="C304" s="467"/>
      <c r="D304" s="471"/>
      <c r="E304" s="471"/>
      <c r="F304" s="467"/>
      <c r="G304" s="467"/>
      <c r="H304" s="467"/>
    </row>
    <row r="305" spans="2:8" x14ac:dyDescent="0.2">
      <c r="B305" s="467"/>
      <c r="C305" s="467"/>
      <c r="D305" s="471"/>
      <c r="E305" s="471"/>
      <c r="F305" s="467"/>
      <c r="G305" s="467"/>
      <c r="H305" s="467"/>
    </row>
    <row r="306" spans="2:8" x14ac:dyDescent="0.2">
      <c r="B306" s="467"/>
      <c r="C306" s="467"/>
      <c r="D306" s="471"/>
      <c r="E306" s="471"/>
      <c r="F306" s="467"/>
      <c r="G306" s="467"/>
      <c r="H306" s="467"/>
    </row>
    <row r="307" spans="2:8" x14ac:dyDescent="0.2">
      <c r="B307" s="467"/>
      <c r="C307" s="467"/>
      <c r="D307" s="471"/>
      <c r="E307" s="471"/>
      <c r="F307" s="467"/>
      <c r="G307" s="467"/>
      <c r="H307" s="467"/>
    </row>
    <row r="308" spans="2:8" x14ac:dyDescent="0.2">
      <c r="B308" s="467"/>
      <c r="C308" s="467"/>
      <c r="D308" s="471"/>
      <c r="E308" s="471"/>
      <c r="F308" s="467"/>
      <c r="G308" s="467"/>
      <c r="H308" s="467"/>
    </row>
    <row r="309" spans="2:8" x14ac:dyDescent="0.2">
      <c r="B309" s="467"/>
      <c r="C309" s="467"/>
      <c r="D309" s="471"/>
      <c r="E309" s="471"/>
      <c r="F309" s="467"/>
      <c r="G309" s="467"/>
      <c r="H309" s="467"/>
    </row>
    <row r="310" spans="2:8" x14ac:dyDescent="0.2">
      <c r="B310" s="467"/>
      <c r="C310" s="467"/>
      <c r="D310" s="471"/>
      <c r="E310" s="471"/>
      <c r="F310" s="467"/>
      <c r="G310" s="467"/>
      <c r="H310" s="467"/>
    </row>
    <row r="311" spans="2:8" x14ac:dyDescent="0.2">
      <c r="B311" s="467"/>
      <c r="C311" s="467"/>
      <c r="D311" s="471"/>
      <c r="E311" s="471"/>
      <c r="F311" s="467"/>
      <c r="G311" s="467"/>
      <c r="H311" s="467"/>
    </row>
    <row r="312" spans="2:8" x14ac:dyDescent="0.2">
      <c r="B312" s="467"/>
      <c r="C312" s="467"/>
      <c r="D312" s="471"/>
      <c r="E312" s="471"/>
      <c r="F312" s="467"/>
      <c r="G312" s="467"/>
      <c r="H312" s="467"/>
    </row>
    <row r="313" spans="2:8" x14ac:dyDescent="0.2">
      <c r="B313" s="467"/>
      <c r="C313" s="467"/>
      <c r="D313" s="471"/>
      <c r="E313" s="471"/>
      <c r="F313" s="467"/>
      <c r="G313" s="467"/>
      <c r="H313" s="467"/>
    </row>
    <row r="314" spans="2:8" x14ac:dyDescent="0.2">
      <c r="B314" s="467"/>
      <c r="C314" s="467"/>
      <c r="D314" s="471"/>
      <c r="E314" s="471"/>
      <c r="F314" s="467"/>
      <c r="G314" s="467"/>
      <c r="H314" s="467"/>
    </row>
    <row r="315" spans="2:8" x14ac:dyDescent="0.2">
      <c r="B315" s="467"/>
      <c r="C315" s="467"/>
      <c r="D315" s="471"/>
      <c r="E315" s="471"/>
      <c r="F315" s="467"/>
      <c r="G315" s="467"/>
      <c r="H315" s="467"/>
    </row>
    <row r="316" spans="2:8" x14ac:dyDescent="0.2">
      <c r="B316" s="467"/>
      <c r="C316" s="467"/>
      <c r="D316" s="471"/>
      <c r="E316" s="471"/>
      <c r="F316" s="467"/>
      <c r="G316" s="467"/>
      <c r="H316" s="467"/>
    </row>
    <row r="317" spans="2:8" x14ac:dyDescent="0.2">
      <c r="B317" s="467"/>
      <c r="C317" s="467"/>
      <c r="D317" s="471"/>
      <c r="E317" s="471"/>
      <c r="F317" s="467"/>
      <c r="G317" s="467"/>
      <c r="H317" s="467"/>
    </row>
    <row r="318" spans="2:8" x14ac:dyDescent="0.2">
      <c r="B318" s="467"/>
      <c r="C318" s="467"/>
      <c r="D318" s="471"/>
      <c r="E318" s="471"/>
      <c r="F318" s="467"/>
      <c r="G318" s="467"/>
      <c r="H318" s="467"/>
    </row>
    <row r="319" spans="2:8" x14ac:dyDescent="0.2">
      <c r="B319" s="467"/>
      <c r="C319" s="467"/>
      <c r="D319" s="471"/>
      <c r="E319" s="471"/>
      <c r="F319" s="467"/>
      <c r="G319" s="467"/>
      <c r="H319" s="467"/>
    </row>
    <row r="320" spans="2:8" x14ac:dyDescent="0.2">
      <c r="B320" s="467"/>
      <c r="C320" s="467"/>
      <c r="D320" s="471"/>
      <c r="E320" s="471"/>
      <c r="F320" s="467"/>
      <c r="G320" s="467"/>
      <c r="H320" s="467"/>
    </row>
    <row r="321" spans="2:8" x14ac:dyDescent="0.2">
      <c r="B321" s="467"/>
      <c r="C321" s="467"/>
      <c r="D321" s="471"/>
      <c r="E321" s="471"/>
      <c r="F321" s="467"/>
      <c r="G321" s="467"/>
      <c r="H321" s="467"/>
    </row>
    <row r="322" spans="2:8" x14ac:dyDescent="0.2">
      <c r="B322" s="467"/>
      <c r="C322" s="467"/>
      <c r="D322" s="471"/>
      <c r="E322" s="471"/>
      <c r="F322" s="467"/>
      <c r="G322" s="467"/>
      <c r="H322" s="467"/>
    </row>
    <row r="323" spans="2:8" x14ac:dyDescent="0.2">
      <c r="B323" s="467"/>
      <c r="C323" s="467"/>
      <c r="D323" s="471"/>
      <c r="E323" s="471"/>
      <c r="F323" s="467"/>
      <c r="G323" s="467"/>
      <c r="H323" s="467"/>
    </row>
    <row r="324" spans="2:8" x14ac:dyDescent="0.2">
      <c r="B324" s="467"/>
      <c r="C324" s="467"/>
      <c r="D324" s="471"/>
      <c r="E324" s="471"/>
      <c r="F324" s="467"/>
      <c r="G324" s="467"/>
      <c r="H324" s="467"/>
    </row>
    <row r="325" spans="2:8" x14ac:dyDescent="0.2">
      <c r="B325" s="467"/>
      <c r="C325" s="467"/>
      <c r="D325" s="471"/>
      <c r="E325" s="471"/>
      <c r="F325" s="467"/>
      <c r="G325" s="467"/>
      <c r="H325" s="467"/>
    </row>
    <row r="326" spans="2:8" x14ac:dyDescent="0.2">
      <c r="B326" s="467"/>
      <c r="C326" s="467"/>
      <c r="D326" s="471"/>
      <c r="E326" s="471"/>
      <c r="F326" s="467"/>
      <c r="G326" s="467"/>
      <c r="H326" s="467"/>
    </row>
    <row r="327" spans="2:8" x14ac:dyDescent="0.2">
      <c r="B327" s="467"/>
      <c r="C327" s="467"/>
      <c r="D327" s="471"/>
      <c r="E327" s="471"/>
      <c r="F327" s="467"/>
      <c r="G327" s="467"/>
      <c r="H327" s="467"/>
    </row>
    <row r="328" spans="2:8" x14ac:dyDescent="0.2">
      <c r="B328" s="467"/>
      <c r="C328" s="467"/>
      <c r="D328" s="471"/>
      <c r="E328" s="471"/>
      <c r="F328" s="467"/>
      <c r="G328" s="467"/>
      <c r="H328" s="467"/>
    </row>
    <row r="329" spans="2:8" x14ac:dyDescent="0.2">
      <c r="B329" s="467"/>
      <c r="C329" s="467"/>
      <c r="D329" s="471"/>
      <c r="E329" s="471"/>
      <c r="F329" s="467"/>
      <c r="G329" s="467"/>
      <c r="H329" s="467"/>
    </row>
    <row r="330" spans="2:8" x14ac:dyDescent="0.2">
      <c r="B330" s="467"/>
      <c r="C330" s="467"/>
      <c r="D330" s="471"/>
      <c r="E330" s="471"/>
      <c r="F330" s="467"/>
      <c r="G330" s="467"/>
      <c r="H330" s="467"/>
    </row>
    <row r="331" spans="2:8" x14ac:dyDescent="0.2">
      <c r="B331" s="467"/>
      <c r="C331" s="467"/>
      <c r="D331" s="471"/>
      <c r="E331" s="471"/>
      <c r="F331" s="467"/>
      <c r="G331" s="467"/>
      <c r="H331" s="467"/>
    </row>
    <row r="332" spans="2:8" x14ac:dyDescent="0.2">
      <c r="B332" s="467"/>
      <c r="C332" s="467"/>
      <c r="D332" s="471"/>
      <c r="E332" s="471"/>
      <c r="F332" s="467"/>
      <c r="G332" s="467"/>
      <c r="H332" s="467"/>
    </row>
    <row r="333" spans="2:8" x14ac:dyDescent="0.2">
      <c r="B333" s="467"/>
      <c r="C333" s="467"/>
      <c r="D333" s="471"/>
      <c r="E333" s="471"/>
      <c r="F333" s="467"/>
      <c r="G333" s="467"/>
      <c r="H333" s="467"/>
    </row>
    <row r="334" spans="2:8" x14ac:dyDescent="0.2">
      <c r="B334" s="467"/>
      <c r="C334" s="467"/>
      <c r="D334" s="471"/>
      <c r="E334" s="471"/>
      <c r="F334" s="467"/>
      <c r="G334" s="467"/>
      <c r="H334" s="467"/>
    </row>
    <row r="335" spans="2:8" x14ac:dyDescent="0.2">
      <c r="B335" s="467"/>
      <c r="C335" s="467"/>
      <c r="D335" s="471"/>
      <c r="E335" s="471"/>
      <c r="F335" s="467"/>
      <c r="G335" s="467"/>
      <c r="H335" s="467"/>
    </row>
    <row r="336" spans="2:8" x14ac:dyDescent="0.2">
      <c r="B336" s="467"/>
      <c r="C336" s="467"/>
      <c r="D336" s="471"/>
      <c r="E336" s="471"/>
      <c r="F336" s="467"/>
      <c r="G336" s="467"/>
      <c r="H336" s="467"/>
    </row>
    <row r="337" spans="2:8" x14ac:dyDescent="0.2">
      <c r="B337" s="467"/>
      <c r="C337" s="467"/>
      <c r="D337" s="471"/>
      <c r="E337" s="471"/>
      <c r="F337" s="467"/>
      <c r="G337" s="467"/>
      <c r="H337" s="467"/>
    </row>
    <row r="338" spans="2:8" x14ac:dyDescent="0.2">
      <c r="B338" s="467"/>
      <c r="C338" s="467"/>
      <c r="D338" s="471"/>
      <c r="E338" s="471"/>
      <c r="F338" s="467"/>
      <c r="G338" s="467"/>
      <c r="H338" s="467"/>
    </row>
    <row r="339" spans="2:8" x14ac:dyDescent="0.2">
      <c r="B339" s="467"/>
      <c r="C339" s="467"/>
      <c r="D339" s="471"/>
      <c r="E339" s="471"/>
      <c r="F339" s="467"/>
      <c r="G339" s="467"/>
      <c r="H339" s="467"/>
    </row>
    <row r="340" spans="2:8" x14ac:dyDescent="0.2">
      <c r="B340" s="467"/>
      <c r="C340" s="467"/>
      <c r="D340" s="471"/>
      <c r="E340" s="471"/>
      <c r="F340" s="467"/>
      <c r="G340" s="467"/>
      <c r="H340" s="467"/>
    </row>
    <row r="341" spans="2:8" x14ac:dyDescent="0.2">
      <c r="B341" s="467"/>
      <c r="C341" s="467"/>
      <c r="D341" s="471"/>
      <c r="E341" s="471"/>
      <c r="F341" s="467"/>
      <c r="G341" s="467"/>
      <c r="H341" s="467"/>
    </row>
    <row r="342" spans="2:8" x14ac:dyDescent="0.2">
      <c r="B342" s="467"/>
      <c r="C342" s="467"/>
      <c r="D342" s="471"/>
      <c r="E342" s="471"/>
      <c r="F342" s="467"/>
      <c r="G342" s="467"/>
      <c r="H342" s="467"/>
    </row>
    <row r="343" spans="2:8" x14ac:dyDescent="0.2">
      <c r="B343" s="467"/>
      <c r="C343" s="467"/>
      <c r="D343" s="471"/>
      <c r="E343" s="471"/>
      <c r="F343" s="467"/>
      <c r="G343" s="467"/>
      <c r="H343" s="467"/>
    </row>
    <row r="344" spans="2:8" x14ac:dyDescent="0.2">
      <c r="B344" s="467"/>
      <c r="C344" s="467"/>
      <c r="D344" s="471"/>
      <c r="E344" s="471"/>
      <c r="F344" s="467"/>
      <c r="G344" s="467"/>
      <c r="H344" s="467"/>
    </row>
    <row r="345" spans="2:8" x14ac:dyDescent="0.2">
      <c r="B345" s="467"/>
      <c r="C345" s="467"/>
      <c r="D345" s="471"/>
      <c r="E345" s="471"/>
      <c r="F345" s="467"/>
      <c r="G345" s="467"/>
      <c r="H345" s="467"/>
    </row>
    <row r="346" spans="2:8" x14ac:dyDescent="0.2">
      <c r="B346" s="467"/>
      <c r="C346" s="467"/>
      <c r="D346" s="471"/>
      <c r="E346" s="471"/>
      <c r="F346" s="467"/>
      <c r="G346" s="467"/>
      <c r="H346" s="467"/>
    </row>
    <row r="347" spans="2:8" x14ac:dyDescent="0.2">
      <c r="B347" s="467"/>
      <c r="C347" s="467"/>
      <c r="D347" s="471"/>
      <c r="E347" s="471"/>
      <c r="F347" s="467"/>
      <c r="G347" s="467"/>
      <c r="H347" s="467"/>
    </row>
    <row r="348" spans="2:8" x14ac:dyDescent="0.2">
      <c r="B348" s="467"/>
      <c r="C348" s="467"/>
      <c r="D348" s="471"/>
      <c r="E348" s="471"/>
      <c r="F348" s="467"/>
      <c r="G348" s="467"/>
      <c r="H348" s="467"/>
    </row>
    <row r="349" spans="2:8" x14ac:dyDescent="0.2">
      <c r="B349" s="467"/>
      <c r="C349" s="467"/>
      <c r="D349" s="471"/>
      <c r="E349" s="471"/>
      <c r="F349" s="467"/>
      <c r="G349" s="467"/>
      <c r="H349" s="467"/>
    </row>
    <row r="350" spans="2:8" x14ac:dyDescent="0.2">
      <c r="B350" s="467"/>
      <c r="C350" s="467"/>
      <c r="D350" s="471"/>
      <c r="E350" s="471"/>
      <c r="F350" s="467"/>
      <c r="G350" s="467"/>
      <c r="H350" s="467"/>
    </row>
    <row r="351" spans="2:8" x14ac:dyDescent="0.2">
      <c r="B351" s="467"/>
      <c r="C351" s="467"/>
      <c r="D351" s="471"/>
      <c r="E351" s="471"/>
      <c r="F351" s="467"/>
      <c r="G351" s="467"/>
      <c r="H351" s="467"/>
    </row>
    <row r="352" spans="2:8" x14ac:dyDescent="0.2">
      <c r="B352" s="467"/>
      <c r="C352" s="467"/>
      <c r="D352" s="471"/>
      <c r="E352" s="471"/>
      <c r="F352" s="467"/>
      <c r="G352" s="467"/>
      <c r="H352" s="467"/>
    </row>
    <row r="353" spans="2:8" x14ac:dyDescent="0.2">
      <c r="B353" s="467"/>
      <c r="C353" s="467"/>
      <c r="D353" s="471"/>
      <c r="E353" s="471"/>
      <c r="F353" s="467"/>
      <c r="G353" s="467"/>
      <c r="H353" s="467"/>
    </row>
    <row r="354" spans="2:8" x14ac:dyDescent="0.2">
      <c r="B354" s="467"/>
      <c r="C354" s="467"/>
      <c r="D354" s="471"/>
      <c r="E354" s="471"/>
      <c r="F354" s="467"/>
      <c r="G354" s="467"/>
      <c r="H354" s="467"/>
    </row>
    <row r="355" spans="2:8" x14ac:dyDescent="0.2">
      <c r="B355" s="467"/>
      <c r="C355" s="467"/>
      <c r="D355" s="471"/>
      <c r="E355" s="471"/>
      <c r="F355" s="467"/>
      <c r="G355" s="467"/>
      <c r="H355" s="467"/>
    </row>
    <row r="356" spans="2:8" x14ac:dyDescent="0.2">
      <c r="B356" s="467"/>
      <c r="C356" s="467"/>
      <c r="D356" s="471"/>
      <c r="E356" s="471"/>
      <c r="F356" s="467"/>
      <c r="G356" s="467"/>
      <c r="H356" s="467"/>
    </row>
    <row r="357" spans="2:8" x14ac:dyDescent="0.2">
      <c r="B357" s="467"/>
      <c r="C357" s="467"/>
      <c r="D357" s="471"/>
      <c r="E357" s="471"/>
      <c r="F357" s="467"/>
      <c r="G357" s="467"/>
      <c r="H357" s="467"/>
    </row>
    <row r="358" spans="2:8" x14ac:dyDescent="0.2">
      <c r="B358" s="467"/>
      <c r="C358" s="467"/>
      <c r="D358" s="471"/>
      <c r="E358" s="471"/>
      <c r="F358" s="467"/>
      <c r="G358" s="467"/>
      <c r="H358" s="467"/>
    </row>
    <row r="359" spans="2:8" x14ac:dyDescent="0.2">
      <c r="B359" s="467"/>
      <c r="C359" s="467"/>
      <c r="D359" s="471"/>
      <c r="E359" s="471"/>
      <c r="F359" s="467"/>
      <c r="G359" s="467"/>
      <c r="H359" s="467"/>
    </row>
    <row r="360" spans="2:8" x14ac:dyDescent="0.2">
      <c r="B360" s="467"/>
      <c r="C360" s="467"/>
      <c r="D360" s="471"/>
      <c r="E360" s="471"/>
      <c r="F360" s="467"/>
      <c r="G360" s="467"/>
      <c r="H360" s="467"/>
    </row>
    <row r="361" spans="2:8" x14ac:dyDescent="0.2">
      <c r="B361" s="467"/>
      <c r="C361" s="467"/>
      <c r="D361" s="471"/>
      <c r="E361" s="471"/>
      <c r="F361" s="467"/>
      <c r="G361" s="467"/>
      <c r="H361" s="467"/>
    </row>
    <row r="362" spans="2:8" x14ac:dyDescent="0.2">
      <c r="B362" s="467"/>
      <c r="C362" s="467"/>
      <c r="D362" s="471"/>
      <c r="E362" s="471"/>
      <c r="F362" s="467"/>
      <c r="G362" s="467"/>
      <c r="H362" s="467"/>
    </row>
    <row r="363" spans="2:8" x14ac:dyDescent="0.2">
      <c r="B363" s="467"/>
      <c r="C363" s="467"/>
      <c r="D363" s="471"/>
      <c r="E363" s="471"/>
      <c r="F363" s="467"/>
      <c r="G363" s="467"/>
      <c r="H363" s="467"/>
    </row>
    <row r="364" spans="2:8" x14ac:dyDescent="0.2">
      <c r="B364" s="467"/>
      <c r="C364" s="467"/>
      <c r="D364" s="471"/>
      <c r="E364" s="471"/>
      <c r="F364" s="467"/>
      <c r="G364" s="467"/>
      <c r="H364" s="467"/>
    </row>
    <row r="365" spans="2:8" x14ac:dyDescent="0.2">
      <c r="B365" s="467"/>
      <c r="C365" s="467"/>
      <c r="D365" s="471"/>
      <c r="E365" s="471"/>
      <c r="F365" s="467"/>
      <c r="G365" s="467"/>
      <c r="H365" s="467"/>
    </row>
    <row r="366" spans="2:8" x14ac:dyDescent="0.2">
      <c r="B366" s="467"/>
      <c r="C366" s="467"/>
      <c r="D366" s="471"/>
      <c r="E366" s="471"/>
      <c r="F366" s="467"/>
      <c r="G366" s="467"/>
      <c r="H366" s="467"/>
    </row>
    <row r="367" spans="2:8" x14ac:dyDescent="0.2">
      <c r="B367" s="467"/>
      <c r="C367" s="467"/>
      <c r="D367" s="471"/>
      <c r="E367" s="471"/>
      <c r="F367" s="467"/>
      <c r="G367" s="467"/>
      <c r="H367" s="467"/>
    </row>
    <row r="368" spans="2:8" x14ac:dyDescent="0.2">
      <c r="B368" s="467"/>
      <c r="C368" s="467"/>
      <c r="D368" s="471"/>
      <c r="E368" s="471"/>
      <c r="F368" s="467"/>
      <c r="G368" s="467"/>
      <c r="H368" s="467"/>
    </row>
    <row r="369" spans="2:8" x14ac:dyDescent="0.2">
      <c r="B369" s="467"/>
      <c r="C369" s="467"/>
      <c r="D369" s="471"/>
      <c r="E369" s="471"/>
      <c r="F369" s="467"/>
      <c r="G369" s="467"/>
      <c r="H369" s="467"/>
    </row>
    <row r="370" spans="2:8" x14ac:dyDescent="0.2">
      <c r="B370" s="467"/>
      <c r="C370" s="467"/>
      <c r="D370" s="471"/>
      <c r="E370" s="471"/>
      <c r="F370" s="467"/>
      <c r="G370" s="467"/>
      <c r="H370" s="467"/>
    </row>
    <row r="371" spans="2:8" x14ac:dyDescent="0.2">
      <c r="B371" s="467"/>
      <c r="C371" s="467"/>
      <c r="D371" s="471"/>
      <c r="E371" s="471"/>
      <c r="F371" s="467"/>
      <c r="G371" s="467"/>
      <c r="H371" s="467"/>
    </row>
    <row r="372" spans="2:8" x14ac:dyDescent="0.2">
      <c r="B372" s="467"/>
      <c r="C372" s="467"/>
      <c r="D372" s="471"/>
      <c r="E372" s="471"/>
      <c r="F372" s="467"/>
      <c r="G372" s="467"/>
      <c r="H372" s="467"/>
    </row>
    <row r="373" spans="2:8" x14ac:dyDescent="0.2">
      <c r="B373" s="467"/>
      <c r="C373" s="467"/>
      <c r="D373" s="471"/>
      <c r="E373" s="471"/>
      <c r="F373" s="467"/>
      <c r="G373" s="467"/>
      <c r="H373" s="467"/>
    </row>
    <row r="374" spans="2:8" x14ac:dyDescent="0.2">
      <c r="B374" s="467"/>
      <c r="C374" s="467"/>
      <c r="D374" s="471"/>
      <c r="E374" s="471"/>
      <c r="F374" s="467"/>
      <c r="G374" s="467"/>
      <c r="H374" s="467"/>
    </row>
    <row r="375" spans="2:8" x14ac:dyDescent="0.2">
      <c r="B375" s="467"/>
      <c r="C375" s="467"/>
      <c r="D375" s="471"/>
      <c r="E375" s="471"/>
      <c r="F375" s="467"/>
      <c r="G375" s="467"/>
      <c r="H375" s="467"/>
    </row>
    <row r="376" spans="2:8" x14ac:dyDescent="0.2">
      <c r="B376" s="467"/>
      <c r="C376" s="467"/>
      <c r="D376" s="471"/>
      <c r="E376" s="471"/>
      <c r="F376" s="467"/>
      <c r="G376" s="467"/>
      <c r="H376" s="467"/>
    </row>
    <row r="377" spans="2:8" x14ac:dyDescent="0.2">
      <c r="B377" s="467"/>
      <c r="C377" s="467"/>
      <c r="D377" s="471"/>
      <c r="E377" s="471"/>
      <c r="F377" s="467"/>
      <c r="G377" s="467"/>
      <c r="H377" s="467"/>
    </row>
    <row r="378" spans="2:8" x14ac:dyDescent="0.2">
      <c r="B378" s="467"/>
      <c r="C378" s="467"/>
      <c r="D378" s="471"/>
      <c r="E378" s="471"/>
      <c r="F378" s="467"/>
      <c r="G378" s="467"/>
      <c r="H378" s="467"/>
    </row>
    <row r="379" spans="2:8" x14ac:dyDescent="0.2">
      <c r="B379" s="467"/>
      <c r="C379" s="467"/>
      <c r="D379" s="471"/>
      <c r="E379" s="471"/>
      <c r="F379" s="467"/>
      <c r="G379" s="467"/>
      <c r="H379" s="467"/>
    </row>
    <row r="380" spans="2:8" x14ac:dyDescent="0.2">
      <c r="B380" s="467"/>
      <c r="C380" s="467"/>
      <c r="D380" s="471"/>
      <c r="E380" s="471"/>
      <c r="F380" s="467"/>
      <c r="G380" s="467"/>
      <c r="H380" s="467"/>
    </row>
    <row r="381" spans="2:8" x14ac:dyDescent="0.2">
      <c r="B381" s="467"/>
      <c r="C381" s="467"/>
      <c r="D381" s="471"/>
      <c r="E381" s="471"/>
      <c r="F381" s="467"/>
      <c r="G381" s="467"/>
      <c r="H381" s="467"/>
    </row>
    <row r="382" spans="2:8" x14ac:dyDescent="0.2">
      <c r="B382" s="467"/>
      <c r="C382" s="467"/>
      <c r="D382" s="471"/>
      <c r="E382" s="471"/>
      <c r="F382" s="467"/>
      <c r="G382" s="467"/>
      <c r="H382" s="467"/>
    </row>
    <row r="383" spans="2:8" x14ac:dyDescent="0.2">
      <c r="B383" s="467"/>
      <c r="C383" s="467"/>
      <c r="D383" s="471"/>
      <c r="E383" s="471"/>
      <c r="F383" s="467"/>
      <c r="G383" s="467"/>
      <c r="H383" s="467"/>
    </row>
    <row r="384" spans="2:8" x14ac:dyDescent="0.2">
      <c r="B384" s="467"/>
      <c r="C384" s="467"/>
      <c r="D384" s="471"/>
      <c r="E384" s="471"/>
      <c r="F384" s="467"/>
      <c r="G384" s="467"/>
      <c r="H384" s="467"/>
    </row>
    <row r="385" spans="2:8" x14ac:dyDescent="0.2">
      <c r="B385" s="467"/>
      <c r="C385" s="467"/>
      <c r="D385" s="471"/>
      <c r="E385" s="471"/>
      <c r="F385" s="467"/>
      <c r="G385" s="467"/>
      <c r="H385" s="467"/>
    </row>
    <row r="386" spans="2:8" x14ac:dyDescent="0.2">
      <c r="B386" s="467"/>
      <c r="C386" s="467"/>
      <c r="D386" s="471"/>
      <c r="E386" s="471"/>
      <c r="F386" s="467"/>
      <c r="G386" s="467"/>
      <c r="H386" s="467"/>
    </row>
    <row r="387" spans="2:8" x14ac:dyDescent="0.2">
      <c r="B387" s="467"/>
      <c r="C387" s="467"/>
      <c r="D387" s="471"/>
      <c r="E387" s="471"/>
      <c r="F387" s="467"/>
      <c r="G387" s="467"/>
      <c r="H387" s="467"/>
    </row>
    <row r="388" spans="2:8" x14ac:dyDescent="0.2">
      <c r="B388" s="467"/>
      <c r="C388" s="467"/>
      <c r="D388" s="471"/>
      <c r="E388" s="471"/>
      <c r="F388" s="467"/>
      <c r="G388" s="467"/>
      <c r="H388" s="467"/>
    </row>
    <row r="389" spans="2:8" x14ac:dyDescent="0.2">
      <c r="B389" s="467"/>
      <c r="C389" s="467"/>
      <c r="D389" s="471"/>
      <c r="E389" s="471"/>
      <c r="F389" s="467"/>
      <c r="G389" s="467"/>
      <c r="H389" s="467"/>
    </row>
    <row r="390" spans="2:8" x14ac:dyDescent="0.2">
      <c r="B390" s="467"/>
      <c r="C390" s="467"/>
      <c r="D390" s="471"/>
      <c r="E390" s="471"/>
      <c r="F390" s="467"/>
      <c r="G390" s="467"/>
      <c r="H390" s="467"/>
    </row>
    <row r="391" spans="2:8" x14ac:dyDescent="0.2">
      <c r="B391" s="467"/>
      <c r="C391" s="467"/>
      <c r="D391" s="471"/>
      <c r="E391" s="471"/>
      <c r="F391" s="467"/>
      <c r="G391" s="467"/>
      <c r="H391" s="467"/>
    </row>
    <row r="392" spans="2:8" x14ac:dyDescent="0.2">
      <c r="B392" s="467"/>
      <c r="C392" s="467"/>
      <c r="D392" s="471"/>
      <c r="E392" s="471"/>
      <c r="F392" s="467"/>
      <c r="G392" s="467"/>
      <c r="H392" s="467"/>
    </row>
    <row r="393" spans="2:8" x14ac:dyDescent="0.2">
      <c r="B393" s="467"/>
      <c r="C393" s="467"/>
      <c r="D393" s="471"/>
      <c r="E393" s="471"/>
      <c r="F393" s="467"/>
      <c r="G393" s="467"/>
      <c r="H393" s="467"/>
    </row>
    <row r="394" spans="2:8" x14ac:dyDescent="0.2">
      <c r="B394" s="467"/>
      <c r="C394" s="467"/>
      <c r="D394" s="471"/>
      <c r="E394" s="471"/>
      <c r="F394" s="467"/>
      <c r="G394" s="467"/>
      <c r="H394" s="467"/>
    </row>
    <row r="395" spans="2:8" x14ac:dyDescent="0.2">
      <c r="B395" s="467"/>
      <c r="C395" s="467"/>
      <c r="D395" s="471"/>
      <c r="E395" s="471"/>
      <c r="F395" s="467"/>
      <c r="G395" s="467"/>
      <c r="H395" s="467"/>
    </row>
    <row r="396" spans="2:8" x14ac:dyDescent="0.2">
      <c r="B396" s="467"/>
      <c r="C396" s="467"/>
      <c r="D396" s="471"/>
      <c r="E396" s="471"/>
      <c r="F396" s="467"/>
      <c r="G396" s="467"/>
      <c r="H396" s="467"/>
    </row>
    <row r="397" spans="2:8" x14ac:dyDescent="0.2">
      <c r="B397" s="467"/>
      <c r="C397" s="467"/>
      <c r="D397" s="471"/>
      <c r="E397" s="471"/>
      <c r="F397" s="467"/>
      <c r="G397" s="467"/>
      <c r="H397" s="467"/>
    </row>
    <row r="398" spans="2:8" x14ac:dyDescent="0.2">
      <c r="B398" s="467"/>
      <c r="C398" s="467"/>
      <c r="D398" s="471"/>
      <c r="E398" s="471"/>
      <c r="F398" s="467"/>
      <c r="G398" s="467"/>
      <c r="H398" s="467"/>
    </row>
    <row r="399" spans="2:8" x14ac:dyDescent="0.2">
      <c r="B399" s="467"/>
      <c r="C399" s="467"/>
      <c r="D399" s="471"/>
      <c r="E399" s="471"/>
      <c r="F399" s="467"/>
      <c r="G399" s="467"/>
      <c r="H399" s="467"/>
    </row>
    <row r="400" spans="2:8" x14ac:dyDescent="0.2">
      <c r="B400" s="467"/>
      <c r="C400" s="467"/>
      <c r="D400" s="471"/>
      <c r="E400" s="471"/>
      <c r="F400" s="467"/>
      <c r="G400" s="467"/>
      <c r="H400" s="467"/>
    </row>
    <row r="401" spans="2:8" x14ac:dyDescent="0.2">
      <c r="B401" s="467"/>
      <c r="C401" s="467"/>
      <c r="D401" s="471"/>
      <c r="E401" s="471"/>
      <c r="F401" s="467"/>
      <c r="G401" s="467"/>
      <c r="H401" s="467"/>
    </row>
    <row r="402" spans="2:8" x14ac:dyDescent="0.2">
      <c r="B402" s="467"/>
      <c r="C402" s="467"/>
      <c r="D402" s="471"/>
      <c r="E402" s="471"/>
      <c r="F402" s="467"/>
      <c r="G402" s="467"/>
      <c r="H402" s="467"/>
    </row>
    <row r="403" spans="2:8" x14ac:dyDescent="0.2">
      <c r="B403" s="467"/>
      <c r="C403" s="467"/>
      <c r="D403" s="471"/>
      <c r="E403" s="471"/>
      <c r="F403" s="467"/>
      <c r="G403" s="467"/>
      <c r="H403" s="467"/>
    </row>
    <row r="404" spans="2:8" x14ac:dyDescent="0.2">
      <c r="B404" s="467"/>
      <c r="C404" s="467"/>
      <c r="D404" s="471"/>
      <c r="E404" s="471"/>
      <c r="F404" s="467"/>
      <c r="G404" s="467"/>
      <c r="H404" s="467"/>
    </row>
    <row r="405" spans="2:8" x14ac:dyDescent="0.2">
      <c r="B405" s="467"/>
      <c r="C405" s="467"/>
      <c r="D405" s="471"/>
      <c r="E405" s="471"/>
      <c r="F405" s="467"/>
      <c r="G405" s="467"/>
      <c r="H405" s="467"/>
    </row>
    <row r="406" spans="2:8" x14ac:dyDescent="0.2">
      <c r="B406" s="467"/>
      <c r="C406" s="467"/>
      <c r="D406" s="471"/>
      <c r="E406" s="471"/>
      <c r="F406" s="467"/>
      <c r="G406" s="467"/>
      <c r="H406" s="467"/>
    </row>
    <row r="407" spans="2:8" x14ac:dyDescent="0.2">
      <c r="B407" s="467"/>
      <c r="C407" s="467"/>
      <c r="D407" s="471"/>
      <c r="E407" s="471"/>
      <c r="F407" s="467"/>
      <c r="G407" s="467"/>
      <c r="H407" s="467"/>
    </row>
    <row r="408" spans="2:8" x14ac:dyDescent="0.2">
      <c r="B408" s="467"/>
      <c r="C408" s="467"/>
      <c r="D408" s="471"/>
      <c r="E408" s="471"/>
      <c r="F408" s="467"/>
      <c r="G408" s="467"/>
      <c r="H408" s="467"/>
    </row>
    <row r="409" spans="2:8" x14ac:dyDescent="0.2">
      <c r="B409" s="467"/>
      <c r="C409" s="467"/>
      <c r="D409" s="471"/>
      <c r="E409" s="471"/>
      <c r="F409" s="467"/>
      <c r="G409" s="467"/>
      <c r="H409" s="467"/>
    </row>
    <row r="410" spans="2:8" x14ac:dyDescent="0.2">
      <c r="B410" s="467"/>
      <c r="C410" s="467"/>
      <c r="D410" s="471"/>
      <c r="E410" s="471"/>
      <c r="F410" s="467"/>
      <c r="G410" s="467"/>
      <c r="H410" s="467"/>
    </row>
    <row r="411" spans="2:8" x14ac:dyDescent="0.2">
      <c r="B411" s="467"/>
      <c r="C411" s="467"/>
      <c r="D411" s="471"/>
      <c r="E411" s="471"/>
      <c r="F411" s="467"/>
      <c r="G411" s="467"/>
      <c r="H411" s="467"/>
    </row>
    <row r="412" spans="2:8" x14ac:dyDescent="0.2">
      <c r="B412" s="467"/>
      <c r="C412" s="467"/>
      <c r="D412" s="471"/>
      <c r="E412" s="471"/>
      <c r="F412" s="467"/>
      <c r="G412" s="467"/>
      <c r="H412" s="467"/>
    </row>
    <row r="413" spans="2:8" x14ac:dyDescent="0.2">
      <c r="B413" s="467"/>
      <c r="C413" s="467"/>
      <c r="D413" s="471"/>
      <c r="E413" s="471"/>
      <c r="F413" s="467"/>
      <c r="G413" s="467"/>
      <c r="H413" s="467"/>
    </row>
    <row r="414" spans="2:8" x14ac:dyDescent="0.2">
      <c r="B414" s="467"/>
      <c r="C414" s="467"/>
      <c r="D414" s="471"/>
      <c r="E414" s="471"/>
      <c r="F414" s="467"/>
      <c r="G414" s="467"/>
      <c r="H414" s="467"/>
    </row>
    <row r="415" spans="2:8" x14ac:dyDescent="0.2">
      <c r="B415" s="467"/>
      <c r="C415" s="467"/>
      <c r="D415" s="471"/>
      <c r="E415" s="471"/>
      <c r="F415" s="467"/>
      <c r="G415" s="467"/>
      <c r="H415" s="467"/>
    </row>
    <row r="416" spans="2:8" x14ac:dyDescent="0.2">
      <c r="B416" s="467"/>
      <c r="C416" s="467"/>
      <c r="D416" s="471"/>
      <c r="E416" s="471"/>
      <c r="F416" s="467"/>
      <c r="G416" s="467"/>
      <c r="H416" s="467"/>
    </row>
    <row r="417" spans="2:8" x14ac:dyDescent="0.2">
      <c r="B417" s="467"/>
      <c r="C417" s="467"/>
      <c r="D417" s="471"/>
      <c r="E417" s="471"/>
      <c r="F417" s="467"/>
      <c r="G417" s="467"/>
      <c r="H417" s="467"/>
    </row>
    <row r="418" spans="2:8" x14ac:dyDescent="0.2">
      <c r="B418" s="467"/>
      <c r="C418" s="467"/>
      <c r="D418" s="471"/>
      <c r="E418" s="471"/>
      <c r="F418" s="467"/>
      <c r="G418" s="467"/>
      <c r="H418" s="467"/>
    </row>
    <row r="419" spans="2:8" x14ac:dyDescent="0.2">
      <c r="B419" s="467"/>
      <c r="C419" s="467"/>
      <c r="D419" s="471"/>
      <c r="E419" s="471"/>
      <c r="F419" s="467"/>
      <c r="G419" s="467"/>
      <c r="H419" s="467"/>
    </row>
    <row r="420" spans="2:8" x14ac:dyDescent="0.2">
      <c r="B420" s="467"/>
      <c r="C420" s="467"/>
      <c r="D420" s="471"/>
      <c r="E420" s="471"/>
      <c r="F420" s="467"/>
      <c r="G420" s="467"/>
      <c r="H420" s="467"/>
    </row>
    <row r="421" spans="2:8" x14ac:dyDescent="0.2">
      <c r="B421" s="467"/>
      <c r="C421" s="467"/>
      <c r="D421" s="471"/>
      <c r="E421" s="471"/>
      <c r="F421" s="467"/>
      <c r="G421" s="467"/>
      <c r="H421" s="467"/>
    </row>
    <row r="422" spans="2:8" x14ac:dyDescent="0.2">
      <c r="B422" s="467"/>
      <c r="C422" s="467"/>
      <c r="D422" s="471"/>
      <c r="E422" s="471"/>
      <c r="F422" s="467"/>
      <c r="G422" s="467"/>
      <c r="H422" s="467"/>
    </row>
    <row r="423" spans="2:8" x14ac:dyDescent="0.2">
      <c r="B423" s="467"/>
      <c r="C423" s="467"/>
      <c r="D423" s="471"/>
      <c r="E423" s="471"/>
      <c r="F423" s="467"/>
      <c r="G423" s="467"/>
      <c r="H423" s="467"/>
    </row>
    <row r="424" spans="2:8" x14ac:dyDescent="0.2">
      <c r="B424" s="467"/>
      <c r="C424" s="467"/>
      <c r="D424" s="471"/>
      <c r="E424" s="471"/>
      <c r="F424" s="467"/>
      <c r="G424" s="467"/>
      <c r="H424" s="467"/>
    </row>
    <row r="425" spans="2:8" x14ac:dyDescent="0.2">
      <c r="B425" s="467"/>
      <c r="C425" s="467"/>
      <c r="D425" s="471"/>
      <c r="E425" s="471"/>
      <c r="F425" s="467"/>
      <c r="G425" s="467"/>
      <c r="H425" s="467"/>
    </row>
    <row r="426" spans="2:8" x14ac:dyDescent="0.2">
      <c r="B426" s="467"/>
      <c r="C426" s="467"/>
      <c r="D426" s="471"/>
      <c r="E426" s="471"/>
      <c r="F426" s="467"/>
      <c r="G426" s="467"/>
      <c r="H426" s="467"/>
    </row>
    <row r="427" spans="2:8" x14ac:dyDescent="0.2">
      <c r="B427" s="467"/>
      <c r="C427" s="467"/>
      <c r="D427" s="471"/>
      <c r="E427" s="471"/>
      <c r="F427" s="467"/>
      <c r="G427" s="467"/>
      <c r="H427" s="467"/>
    </row>
    <row r="428" spans="2:8" x14ac:dyDescent="0.2">
      <c r="B428" s="467"/>
      <c r="C428" s="467"/>
      <c r="D428" s="471"/>
      <c r="E428" s="471"/>
      <c r="F428" s="467"/>
      <c r="G428" s="467"/>
      <c r="H428" s="467"/>
    </row>
    <row r="429" spans="2:8" x14ac:dyDescent="0.2">
      <c r="B429" s="467"/>
      <c r="C429" s="467"/>
      <c r="D429" s="471"/>
      <c r="E429" s="471"/>
      <c r="F429" s="467"/>
      <c r="G429" s="467"/>
      <c r="H429" s="467"/>
    </row>
    <row r="430" spans="2:8" x14ac:dyDescent="0.2">
      <c r="B430" s="467"/>
      <c r="C430" s="467"/>
      <c r="D430" s="471"/>
      <c r="E430" s="471"/>
      <c r="F430" s="467"/>
      <c r="G430" s="467"/>
      <c r="H430" s="467"/>
    </row>
    <row r="431" spans="2:8" x14ac:dyDescent="0.2">
      <c r="B431" s="467"/>
      <c r="C431" s="467"/>
      <c r="D431" s="471"/>
      <c r="E431" s="471"/>
      <c r="F431" s="467"/>
      <c r="G431" s="467"/>
      <c r="H431" s="467"/>
    </row>
    <row r="432" spans="2:8" x14ac:dyDescent="0.2">
      <c r="B432" s="467"/>
      <c r="C432" s="467"/>
      <c r="D432" s="471"/>
      <c r="E432" s="471"/>
      <c r="F432" s="467"/>
      <c r="G432" s="467"/>
      <c r="H432" s="467"/>
    </row>
    <row r="433" spans="2:8" x14ac:dyDescent="0.2">
      <c r="B433" s="467"/>
      <c r="C433" s="467"/>
      <c r="D433" s="471"/>
      <c r="E433" s="471"/>
      <c r="F433" s="467"/>
      <c r="G433" s="467"/>
      <c r="H433" s="467"/>
    </row>
    <row r="434" spans="2:8" x14ac:dyDescent="0.2">
      <c r="B434" s="467"/>
      <c r="C434" s="467"/>
      <c r="D434" s="471"/>
      <c r="E434" s="471"/>
      <c r="F434" s="467"/>
      <c r="G434" s="467"/>
      <c r="H434" s="467"/>
    </row>
    <row r="435" spans="2:8" x14ac:dyDescent="0.2">
      <c r="B435" s="467"/>
      <c r="C435" s="467"/>
      <c r="D435" s="471"/>
      <c r="E435" s="471"/>
      <c r="F435" s="467"/>
      <c r="G435" s="467"/>
      <c r="H435" s="467"/>
    </row>
    <row r="436" spans="2:8" x14ac:dyDescent="0.2">
      <c r="B436" s="467"/>
      <c r="C436" s="467"/>
      <c r="D436" s="471"/>
      <c r="E436" s="471"/>
      <c r="F436" s="467"/>
      <c r="G436" s="467"/>
      <c r="H436" s="467"/>
    </row>
    <row r="437" spans="2:8" x14ac:dyDescent="0.2">
      <c r="B437" s="467"/>
      <c r="C437" s="467"/>
      <c r="D437" s="471"/>
      <c r="E437" s="471"/>
      <c r="F437" s="467"/>
      <c r="G437" s="467"/>
      <c r="H437" s="467"/>
    </row>
    <row r="438" spans="2:8" x14ac:dyDescent="0.2">
      <c r="B438" s="467"/>
      <c r="C438" s="467"/>
      <c r="D438" s="471"/>
      <c r="E438" s="471"/>
      <c r="F438" s="467"/>
      <c r="G438" s="467"/>
      <c r="H438" s="467"/>
    </row>
    <row r="439" spans="2:8" x14ac:dyDescent="0.2">
      <c r="B439" s="467"/>
      <c r="C439" s="467"/>
      <c r="D439" s="471"/>
      <c r="E439" s="471"/>
      <c r="F439" s="467"/>
      <c r="G439" s="467"/>
      <c r="H439" s="467"/>
    </row>
    <row r="440" spans="2:8" x14ac:dyDescent="0.2">
      <c r="B440" s="467"/>
      <c r="C440" s="467"/>
      <c r="D440" s="471"/>
      <c r="E440" s="471"/>
      <c r="F440" s="467"/>
      <c r="G440" s="467"/>
      <c r="H440" s="467"/>
    </row>
    <row r="441" spans="2:8" x14ac:dyDescent="0.2">
      <c r="B441" s="467"/>
      <c r="C441" s="467"/>
      <c r="D441" s="471"/>
      <c r="E441" s="471"/>
      <c r="F441" s="467"/>
      <c r="G441" s="467"/>
      <c r="H441" s="467"/>
    </row>
    <row r="442" spans="2:8" x14ac:dyDescent="0.2">
      <c r="B442" s="467"/>
      <c r="C442" s="467"/>
      <c r="D442" s="471"/>
      <c r="E442" s="471"/>
      <c r="F442" s="467"/>
      <c r="G442" s="467"/>
      <c r="H442" s="467"/>
    </row>
    <row r="443" spans="2:8" x14ac:dyDescent="0.2">
      <c r="B443" s="467"/>
      <c r="C443" s="467"/>
      <c r="D443" s="471"/>
      <c r="E443" s="471"/>
      <c r="F443" s="467"/>
      <c r="G443" s="467"/>
      <c r="H443" s="467"/>
    </row>
    <row r="444" spans="2:8" x14ac:dyDescent="0.2">
      <c r="B444" s="467"/>
      <c r="C444" s="467"/>
      <c r="D444" s="471"/>
      <c r="E444" s="471"/>
      <c r="F444" s="467"/>
      <c r="G444" s="467"/>
      <c r="H444" s="467"/>
    </row>
    <row r="445" spans="2:8" x14ac:dyDescent="0.2">
      <c r="B445" s="467"/>
      <c r="C445" s="467"/>
      <c r="D445" s="471"/>
      <c r="E445" s="471"/>
      <c r="F445" s="467"/>
      <c r="G445" s="467"/>
      <c r="H445" s="467"/>
    </row>
    <row r="446" spans="2:8" x14ac:dyDescent="0.2">
      <c r="B446" s="467"/>
      <c r="C446" s="467"/>
      <c r="D446" s="471"/>
      <c r="E446" s="471"/>
      <c r="F446" s="467"/>
      <c r="G446" s="467"/>
      <c r="H446" s="467"/>
    </row>
    <row r="447" spans="2:8" x14ac:dyDescent="0.2">
      <c r="B447" s="467"/>
      <c r="C447" s="467"/>
      <c r="D447" s="471"/>
      <c r="E447" s="471"/>
      <c r="F447" s="467"/>
      <c r="G447" s="467"/>
      <c r="H447" s="467"/>
    </row>
    <row r="448" spans="2:8" x14ac:dyDescent="0.2">
      <c r="B448" s="467"/>
      <c r="C448" s="467"/>
      <c r="D448" s="471"/>
      <c r="E448" s="471"/>
      <c r="F448" s="467"/>
      <c r="G448" s="467"/>
      <c r="H448" s="467"/>
    </row>
    <row r="449" spans="2:8" x14ac:dyDescent="0.2">
      <c r="B449" s="467"/>
      <c r="C449" s="467"/>
      <c r="D449" s="471"/>
      <c r="E449" s="471"/>
      <c r="F449" s="467"/>
      <c r="G449" s="467"/>
      <c r="H449" s="467"/>
    </row>
    <row r="450" spans="2:8" x14ac:dyDescent="0.2">
      <c r="B450" s="467"/>
      <c r="C450" s="467"/>
      <c r="D450" s="471"/>
      <c r="E450" s="471"/>
      <c r="F450" s="467"/>
      <c r="G450" s="467"/>
      <c r="H450" s="467"/>
    </row>
    <row r="451" spans="2:8" x14ac:dyDescent="0.2">
      <c r="B451" s="467"/>
      <c r="C451" s="467"/>
      <c r="D451" s="471"/>
      <c r="E451" s="471"/>
      <c r="F451" s="467"/>
      <c r="G451" s="467"/>
      <c r="H451" s="467"/>
    </row>
    <row r="452" spans="2:8" x14ac:dyDescent="0.2">
      <c r="B452" s="467"/>
      <c r="C452" s="467"/>
      <c r="D452" s="471"/>
      <c r="E452" s="471"/>
      <c r="F452" s="467"/>
      <c r="G452" s="467"/>
      <c r="H452" s="467"/>
    </row>
    <row r="453" spans="2:8" x14ac:dyDescent="0.2">
      <c r="B453" s="467"/>
      <c r="C453" s="467"/>
      <c r="D453" s="471"/>
      <c r="E453" s="471"/>
      <c r="F453" s="467"/>
      <c r="G453" s="467"/>
      <c r="H453" s="467"/>
    </row>
    <row r="454" spans="2:8" x14ac:dyDescent="0.2">
      <c r="B454" s="467"/>
      <c r="C454" s="467"/>
      <c r="D454" s="471"/>
      <c r="E454" s="471"/>
      <c r="F454" s="467"/>
      <c r="G454" s="467"/>
      <c r="H454" s="467"/>
    </row>
    <row r="455" spans="2:8" x14ac:dyDescent="0.2">
      <c r="B455" s="467"/>
      <c r="C455" s="467"/>
      <c r="D455" s="471"/>
      <c r="E455" s="471"/>
      <c r="F455" s="467"/>
      <c r="G455" s="467"/>
      <c r="H455" s="467"/>
    </row>
    <row r="456" spans="2:8" x14ac:dyDescent="0.2">
      <c r="B456" s="467"/>
      <c r="C456" s="467"/>
      <c r="D456" s="471"/>
      <c r="E456" s="471"/>
      <c r="F456" s="467"/>
      <c r="G456" s="467"/>
      <c r="H456" s="467"/>
    </row>
    <row r="457" spans="2:8" x14ac:dyDescent="0.2">
      <c r="B457" s="467"/>
      <c r="C457" s="467"/>
      <c r="D457" s="471"/>
      <c r="E457" s="471"/>
      <c r="F457" s="467"/>
      <c r="G457" s="467"/>
      <c r="H457" s="467"/>
    </row>
    <row r="458" spans="2:8" x14ac:dyDescent="0.2">
      <c r="B458" s="467"/>
      <c r="C458" s="467"/>
      <c r="D458" s="471"/>
      <c r="E458" s="471"/>
      <c r="F458" s="467"/>
      <c r="G458" s="467"/>
      <c r="H458" s="467"/>
    </row>
    <row r="459" spans="2:8" x14ac:dyDescent="0.2">
      <c r="B459" s="467"/>
      <c r="C459" s="467"/>
      <c r="D459" s="471"/>
      <c r="E459" s="471"/>
      <c r="F459" s="467"/>
      <c r="G459" s="467"/>
      <c r="H459" s="467"/>
    </row>
    <row r="460" spans="2:8" x14ac:dyDescent="0.2">
      <c r="B460" s="467"/>
      <c r="C460" s="467"/>
      <c r="D460" s="471"/>
      <c r="E460" s="471"/>
      <c r="F460" s="467"/>
      <c r="G460" s="467"/>
      <c r="H460" s="467"/>
    </row>
    <row r="461" spans="2:8" x14ac:dyDescent="0.2">
      <c r="B461" s="467"/>
      <c r="C461" s="467"/>
      <c r="D461" s="471"/>
      <c r="E461" s="471"/>
      <c r="F461" s="467"/>
      <c r="G461" s="467"/>
      <c r="H461" s="467"/>
    </row>
    <row r="462" spans="2:8" x14ac:dyDescent="0.2">
      <c r="B462" s="467"/>
      <c r="C462" s="467"/>
      <c r="D462" s="471"/>
      <c r="E462" s="471"/>
      <c r="F462" s="467"/>
      <c r="G462" s="467"/>
      <c r="H462" s="467"/>
    </row>
    <row r="463" spans="2:8" x14ac:dyDescent="0.2">
      <c r="B463" s="467"/>
      <c r="C463" s="467"/>
      <c r="D463" s="471"/>
      <c r="E463" s="471"/>
      <c r="F463" s="467"/>
      <c r="G463" s="467"/>
      <c r="H463" s="467"/>
    </row>
    <row r="464" spans="2:8" x14ac:dyDescent="0.2">
      <c r="B464" s="467"/>
      <c r="C464" s="467"/>
      <c r="D464" s="471"/>
      <c r="E464" s="471"/>
      <c r="F464" s="467"/>
      <c r="G464" s="467"/>
      <c r="H464" s="467"/>
    </row>
    <row r="465" spans="2:8" x14ac:dyDescent="0.2">
      <c r="B465" s="467"/>
      <c r="C465" s="467"/>
      <c r="D465" s="471"/>
      <c r="E465" s="471"/>
      <c r="F465" s="467"/>
      <c r="G465" s="467"/>
      <c r="H465" s="467"/>
    </row>
    <row r="466" spans="2:8" x14ac:dyDescent="0.2">
      <c r="B466" s="467"/>
      <c r="C466" s="467"/>
      <c r="D466" s="471"/>
      <c r="E466" s="471"/>
      <c r="F466" s="467"/>
      <c r="G466" s="467"/>
      <c r="H466" s="467"/>
    </row>
    <row r="467" spans="2:8" x14ac:dyDescent="0.2">
      <c r="B467" s="467"/>
      <c r="C467" s="467"/>
      <c r="D467" s="471"/>
      <c r="E467" s="471"/>
      <c r="F467" s="467"/>
      <c r="G467" s="467"/>
      <c r="H467" s="467"/>
    </row>
    <row r="468" spans="2:8" x14ac:dyDescent="0.2">
      <c r="B468" s="467"/>
      <c r="C468" s="467"/>
      <c r="D468" s="471"/>
      <c r="E468" s="471"/>
      <c r="F468" s="467"/>
      <c r="G468" s="467"/>
      <c r="H468" s="467"/>
    </row>
    <row r="469" spans="2:8" x14ac:dyDescent="0.2">
      <c r="B469" s="467"/>
      <c r="C469" s="467"/>
      <c r="D469" s="471"/>
      <c r="E469" s="471"/>
      <c r="F469" s="467"/>
      <c r="G469" s="467"/>
      <c r="H469" s="467"/>
    </row>
    <row r="470" spans="2:8" x14ac:dyDescent="0.2">
      <c r="B470" s="467"/>
      <c r="C470" s="467"/>
      <c r="D470" s="471"/>
      <c r="E470" s="471"/>
      <c r="F470" s="467"/>
      <c r="G470" s="467"/>
      <c r="H470" s="467"/>
    </row>
    <row r="471" spans="2:8" x14ac:dyDescent="0.2">
      <c r="B471" s="467"/>
      <c r="C471" s="467"/>
      <c r="D471" s="471"/>
      <c r="E471" s="471"/>
      <c r="F471" s="467"/>
      <c r="G471" s="467"/>
      <c r="H471" s="467"/>
    </row>
    <row r="472" spans="2:8" x14ac:dyDescent="0.2">
      <c r="B472" s="467"/>
      <c r="C472" s="467"/>
      <c r="D472" s="471"/>
      <c r="E472" s="471"/>
      <c r="F472" s="467"/>
      <c r="G472" s="467"/>
      <c r="H472" s="467"/>
    </row>
    <row r="473" spans="2:8" x14ac:dyDescent="0.2">
      <c r="B473" s="467"/>
      <c r="C473" s="467"/>
      <c r="D473" s="471"/>
      <c r="E473" s="471"/>
      <c r="F473" s="467"/>
      <c r="G473" s="467"/>
      <c r="H473" s="467"/>
    </row>
    <row r="474" spans="2:8" x14ac:dyDescent="0.2">
      <c r="B474" s="467"/>
      <c r="C474" s="467"/>
      <c r="D474" s="471"/>
      <c r="E474" s="471"/>
      <c r="F474" s="467"/>
      <c r="G474" s="467"/>
      <c r="H474" s="467"/>
    </row>
    <row r="475" spans="2:8" x14ac:dyDescent="0.2">
      <c r="B475" s="467"/>
      <c r="C475" s="467"/>
      <c r="D475" s="471"/>
      <c r="E475" s="471"/>
      <c r="F475" s="467"/>
      <c r="G475" s="467"/>
      <c r="H475" s="467"/>
    </row>
    <row r="476" spans="2:8" x14ac:dyDescent="0.2">
      <c r="B476" s="467"/>
      <c r="C476" s="467"/>
      <c r="D476" s="471"/>
      <c r="E476" s="471"/>
      <c r="F476" s="467"/>
      <c r="G476" s="467"/>
      <c r="H476" s="467"/>
    </row>
    <row r="477" spans="2:8" x14ac:dyDescent="0.2">
      <c r="B477" s="467"/>
      <c r="C477" s="467"/>
      <c r="D477" s="471"/>
      <c r="E477" s="471"/>
      <c r="F477" s="467"/>
      <c r="G477" s="467"/>
      <c r="H477" s="467"/>
    </row>
    <row r="478" spans="2:8" x14ac:dyDescent="0.2">
      <c r="B478" s="467"/>
      <c r="C478" s="467"/>
      <c r="D478" s="471"/>
      <c r="E478" s="471"/>
      <c r="F478" s="467"/>
      <c r="G478" s="467"/>
      <c r="H478" s="467"/>
    </row>
    <row r="479" spans="2:8" x14ac:dyDescent="0.2">
      <c r="B479" s="467"/>
      <c r="C479" s="467"/>
      <c r="D479" s="471"/>
      <c r="E479" s="471"/>
      <c r="F479" s="467"/>
      <c r="G479" s="467"/>
      <c r="H479" s="467"/>
    </row>
    <row r="480" spans="2:8" x14ac:dyDescent="0.2">
      <c r="B480" s="467"/>
      <c r="C480" s="467"/>
      <c r="D480" s="471"/>
      <c r="E480" s="471"/>
      <c r="F480" s="467"/>
      <c r="G480" s="467"/>
      <c r="H480" s="467"/>
    </row>
    <row r="481" spans="2:8" x14ac:dyDescent="0.2">
      <c r="B481" s="467"/>
      <c r="C481" s="467"/>
      <c r="D481" s="471"/>
      <c r="E481" s="471"/>
      <c r="F481" s="467"/>
      <c r="G481" s="467"/>
      <c r="H481" s="467"/>
    </row>
    <row r="482" spans="2:8" x14ac:dyDescent="0.2">
      <c r="B482" s="467"/>
      <c r="C482" s="467"/>
      <c r="D482" s="471"/>
      <c r="E482" s="471"/>
      <c r="F482" s="467"/>
      <c r="G482" s="467"/>
      <c r="H482" s="467"/>
    </row>
    <row r="483" spans="2:8" x14ac:dyDescent="0.2">
      <c r="B483" s="467"/>
      <c r="C483" s="467"/>
      <c r="D483" s="471"/>
      <c r="E483" s="471"/>
      <c r="F483" s="467"/>
      <c r="G483" s="467"/>
      <c r="H483" s="467"/>
    </row>
    <row r="484" spans="2:8" x14ac:dyDescent="0.2">
      <c r="B484" s="467"/>
      <c r="C484" s="467"/>
      <c r="D484" s="471"/>
      <c r="E484" s="471"/>
      <c r="F484" s="467"/>
      <c r="G484" s="467"/>
      <c r="H484" s="467"/>
    </row>
    <row r="485" spans="2:8" x14ac:dyDescent="0.2">
      <c r="B485" s="467"/>
      <c r="C485" s="467"/>
      <c r="D485" s="471"/>
      <c r="E485" s="471"/>
      <c r="F485" s="467"/>
      <c r="G485" s="467"/>
      <c r="H485" s="467"/>
    </row>
    <row r="486" spans="2:8" x14ac:dyDescent="0.2">
      <c r="B486" s="467"/>
      <c r="C486" s="467"/>
      <c r="D486" s="471"/>
      <c r="E486" s="471"/>
      <c r="F486" s="467"/>
      <c r="G486" s="467"/>
      <c r="H486" s="467"/>
    </row>
    <row r="487" spans="2:8" x14ac:dyDescent="0.2">
      <c r="B487" s="467"/>
      <c r="C487" s="467"/>
      <c r="D487" s="471"/>
      <c r="E487" s="471"/>
      <c r="F487" s="467"/>
      <c r="G487" s="467"/>
      <c r="H487" s="467"/>
    </row>
    <row r="488" spans="2:8" x14ac:dyDescent="0.2">
      <c r="B488" s="467"/>
      <c r="C488" s="467"/>
      <c r="D488" s="471"/>
      <c r="E488" s="471"/>
      <c r="F488" s="467"/>
      <c r="G488" s="467"/>
      <c r="H488" s="467"/>
    </row>
    <row r="489" spans="2:8" x14ac:dyDescent="0.2">
      <c r="B489" s="467"/>
      <c r="C489" s="467"/>
      <c r="D489" s="471"/>
      <c r="E489" s="471"/>
      <c r="F489" s="467"/>
      <c r="G489" s="467"/>
      <c r="H489" s="467"/>
    </row>
    <row r="490" spans="2:8" x14ac:dyDescent="0.2">
      <c r="B490" s="467"/>
      <c r="C490" s="467"/>
      <c r="D490" s="471"/>
      <c r="E490" s="471"/>
      <c r="F490" s="467"/>
      <c r="G490" s="467"/>
      <c r="H490" s="467"/>
    </row>
    <row r="491" spans="2:8" x14ac:dyDescent="0.2">
      <c r="B491" s="467"/>
      <c r="C491" s="467"/>
      <c r="D491" s="471"/>
      <c r="E491" s="471"/>
      <c r="F491" s="467"/>
      <c r="G491" s="467"/>
      <c r="H491" s="467"/>
    </row>
    <row r="492" spans="2:8" x14ac:dyDescent="0.2">
      <c r="B492" s="467"/>
      <c r="C492" s="467"/>
      <c r="D492" s="471"/>
      <c r="E492" s="471"/>
      <c r="F492" s="467"/>
      <c r="G492" s="467"/>
      <c r="H492" s="467"/>
    </row>
    <row r="493" spans="2:8" x14ac:dyDescent="0.2">
      <c r="B493" s="467"/>
      <c r="C493" s="467"/>
      <c r="D493" s="471"/>
      <c r="E493" s="471"/>
      <c r="F493" s="467"/>
      <c r="G493" s="467"/>
      <c r="H493" s="467"/>
    </row>
    <row r="494" spans="2:8" x14ac:dyDescent="0.2">
      <c r="B494" s="467"/>
      <c r="C494" s="467"/>
      <c r="D494" s="471"/>
      <c r="E494" s="471"/>
      <c r="F494" s="467"/>
      <c r="G494" s="467"/>
      <c r="H494" s="467"/>
    </row>
    <row r="495" spans="2:8" x14ac:dyDescent="0.2">
      <c r="B495" s="467"/>
      <c r="C495" s="467"/>
      <c r="D495" s="471"/>
      <c r="E495" s="471"/>
      <c r="F495" s="467"/>
      <c r="G495" s="467"/>
      <c r="H495" s="467"/>
    </row>
    <row r="496" spans="2:8" x14ac:dyDescent="0.2">
      <c r="B496" s="467"/>
      <c r="C496" s="467"/>
      <c r="D496" s="471"/>
      <c r="E496" s="471"/>
      <c r="F496" s="467"/>
      <c r="G496" s="467"/>
      <c r="H496" s="467"/>
    </row>
    <row r="497" spans="2:8" x14ac:dyDescent="0.2">
      <c r="B497" s="467"/>
      <c r="C497" s="467"/>
      <c r="D497" s="471"/>
      <c r="E497" s="471"/>
      <c r="F497" s="467"/>
      <c r="G497" s="467"/>
      <c r="H497" s="467"/>
    </row>
    <row r="498" spans="2:8" x14ac:dyDescent="0.2">
      <c r="B498" s="467"/>
      <c r="C498" s="467"/>
      <c r="D498" s="471"/>
      <c r="E498" s="471"/>
      <c r="F498" s="467"/>
      <c r="G498" s="467"/>
      <c r="H498" s="467"/>
    </row>
    <row r="499" spans="2:8" x14ac:dyDescent="0.2">
      <c r="B499" s="467"/>
      <c r="C499" s="467"/>
      <c r="D499" s="471"/>
      <c r="E499" s="471"/>
      <c r="F499" s="467"/>
      <c r="G499" s="467"/>
      <c r="H499" s="467"/>
    </row>
    <row r="500" spans="2:8" x14ac:dyDescent="0.2">
      <c r="B500" s="467"/>
      <c r="C500" s="467"/>
      <c r="D500" s="471"/>
      <c r="E500" s="471"/>
      <c r="F500" s="467"/>
      <c r="G500" s="467"/>
      <c r="H500" s="467"/>
    </row>
    <row r="501" spans="2:8" x14ac:dyDescent="0.2">
      <c r="B501" s="467"/>
      <c r="C501" s="467"/>
      <c r="D501" s="471"/>
      <c r="E501" s="471"/>
      <c r="F501" s="467"/>
      <c r="G501" s="467"/>
      <c r="H501" s="467"/>
    </row>
    <row r="502" spans="2:8" x14ac:dyDescent="0.2">
      <c r="B502" s="467"/>
      <c r="C502" s="467"/>
      <c r="D502" s="471"/>
      <c r="E502" s="471"/>
      <c r="F502" s="467"/>
      <c r="G502" s="467"/>
      <c r="H502" s="467"/>
    </row>
    <row r="503" spans="2:8" x14ac:dyDescent="0.2">
      <c r="B503" s="467"/>
      <c r="C503" s="467"/>
      <c r="D503" s="471"/>
      <c r="E503" s="471"/>
      <c r="F503" s="467"/>
      <c r="G503" s="467"/>
      <c r="H503" s="467"/>
    </row>
    <row r="504" spans="2:8" x14ac:dyDescent="0.2">
      <c r="B504" s="467"/>
      <c r="C504" s="467"/>
      <c r="D504" s="471"/>
      <c r="E504" s="471"/>
      <c r="F504" s="467"/>
      <c r="G504" s="467"/>
      <c r="H504" s="467"/>
    </row>
    <row r="505" spans="2:8" x14ac:dyDescent="0.2">
      <c r="B505" s="467"/>
      <c r="C505" s="467"/>
      <c r="D505" s="471"/>
      <c r="E505" s="471"/>
      <c r="F505" s="467"/>
      <c r="G505" s="467"/>
      <c r="H505" s="467"/>
    </row>
    <row r="506" spans="2:8" x14ac:dyDescent="0.2">
      <c r="B506" s="467"/>
      <c r="C506" s="467"/>
      <c r="D506" s="471"/>
      <c r="E506" s="471"/>
      <c r="F506" s="467"/>
      <c r="G506" s="467"/>
      <c r="H506" s="467"/>
    </row>
    <row r="507" spans="2:8" x14ac:dyDescent="0.2">
      <c r="B507" s="467"/>
      <c r="C507" s="467"/>
      <c r="D507" s="471"/>
      <c r="E507" s="471"/>
      <c r="F507" s="467"/>
      <c r="G507" s="467"/>
      <c r="H507" s="467"/>
    </row>
    <row r="508" spans="2:8" x14ac:dyDescent="0.2">
      <c r="B508" s="467"/>
      <c r="C508" s="467"/>
      <c r="D508" s="471"/>
      <c r="E508" s="471"/>
      <c r="F508" s="467"/>
      <c r="G508" s="467"/>
      <c r="H508" s="467"/>
    </row>
    <row r="509" spans="2:8" x14ac:dyDescent="0.2">
      <c r="B509" s="467"/>
      <c r="C509" s="467"/>
      <c r="D509" s="471"/>
      <c r="E509" s="471"/>
      <c r="F509" s="467"/>
      <c r="G509" s="467"/>
      <c r="H509" s="467"/>
    </row>
    <row r="510" spans="2:8" x14ac:dyDescent="0.2">
      <c r="B510" s="467"/>
      <c r="C510" s="467"/>
      <c r="D510" s="471"/>
      <c r="E510" s="471"/>
      <c r="F510" s="467"/>
      <c r="G510" s="467"/>
      <c r="H510" s="467"/>
    </row>
    <row r="511" spans="2:8" x14ac:dyDescent="0.2">
      <c r="B511" s="467"/>
      <c r="C511" s="467"/>
      <c r="D511" s="471"/>
      <c r="E511" s="471"/>
      <c r="F511" s="467"/>
      <c r="G511" s="467"/>
      <c r="H511" s="467"/>
    </row>
    <row r="512" spans="2:8" x14ac:dyDescent="0.2">
      <c r="B512" s="467"/>
      <c r="C512" s="467"/>
      <c r="D512" s="471"/>
      <c r="E512" s="471"/>
      <c r="F512" s="467"/>
      <c r="G512" s="467"/>
      <c r="H512" s="467"/>
    </row>
    <row r="513" spans="2:8" x14ac:dyDescent="0.2">
      <c r="B513" s="467"/>
      <c r="C513" s="467"/>
      <c r="D513" s="471"/>
      <c r="E513" s="471"/>
      <c r="F513" s="467"/>
      <c r="G513" s="467"/>
      <c r="H513" s="467"/>
    </row>
    <row r="514" spans="2:8" x14ac:dyDescent="0.2">
      <c r="B514" s="467"/>
      <c r="C514" s="467"/>
      <c r="D514" s="471"/>
      <c r="E514" s="471"/>
      <c r="F514" s="467"/>
      <c r="G514" s="467"/>
      <c r="H514" s="467"/>
    </row>
    <row r="515" spans="2:8" x14ac:dyDescent="0.2">
      <c r="B515" s="467"/>
      <c r="C515" s="467"/>
      <c r="D515" s="471"/>
      <c r="E515" s="471"/>
      <c r="F515" s="467"/>
      <c r="G515" s="467"/>
      <c r="H515" s="467"/>
    </row>
    <row r="516" spans="2:8" x14ac:dyDescent="0.2">
      <c r="B516" s="467"/>
      <c r="C516" s="467"/>
      <c r="D516" s="471"/>
      <c r="E516" s="471"/>
      <c r="F516" s="467"/>
      <c r="G516" s="467"/>
      <c r="H516" s="467"/>
    </row>
    <row r="517" spans="2:8" x14ac:dyDescent="0.2">
      <c r="B517" s="467"/>
      <c r="C517" s="467"/>
      <c r="D517" s="471"/>
      <c r="E517" s="471"/>
      <c r="F517" s="467"/>
      <c r="G517" s="467"/>
      <c r="H517" s="467"/>
    </row>
    <row r="518" spans="2:8" x14ac:dyDescent="0.2">
      <c r="B518" s="467"/>
      <c r="C518" s="467"/>
      <c r="D518" s="471"/>
      <c r="E518" s="471"/>
      <c r="F518" s="467"/>
      <c r="G518" s="467"/>
      <c r="H518" s="467"/>
    </row>
    <row r="519" spans="2:8" x14ac:dyDescent="0.2">
      <c r="B519" s="467"/>
      <c r="C519" s="467"/>
      <c r="D519" s="471"/>
      <c r="E519" s="471"/>
      <c r="F519" s="467"/>
      <c r="G519" s="467"/>
      <c r="H519" s="467"/>
    </row>
    <row r="520" spans="2:8" x14ac:dyDescent="0.2">
      <c r="B520" s="467"/>
      <c r="C520" s="467"/>
      <c r="D520" s="471"/>
      <c r="E520" s="471"/>
      <c r="F520" s="467"/>
      <c r="G520" s="467"/>
      <c r="H520" s="467"/>
    </row>
    <row r="521" spans="2:8" x14ac:dyDescent="0.2">
      <c r="B521" s="467"/>
      <c r="C521" s="467"/>
      <c r="D521" s="471"/>
      <c r="E521" s="471"/>
      <c r="F521" s="467"/>
      <c r="G521" s="467"/>
      <c r="H521" s="467"/>
    </row>
    <row r="522" spans="2:8" x14ac:dyDescent="0.2">
      <c r="B522" s="467"/>
      <c r="C522" s="467"/>
      <c r="D522" s="471"/>
      <c r="E522" s="471"/>
      <c r="F522" s="467"/>
      <c r="G522" s="467"/>
      <c r="H522" s="467"/>
    </row>
    <row r="523" spans="2:8" x14ac:dyDescent="0.2">
      <c r="B523" s="467"/>
      <c r="C523" s="467"/>
      <c r="D523" s="471"/>
      <c r="E523" s="471"/>
      <c r="F523" s="467"/>
      <c r="G523" s="467"/>
      <c r="H523" s="467"/>
    </row>
    <row r="524" spans="2:8" x14ac:dyDescent="0.2">
      <c r="B524" s="467"/>
      <c r="C524" s="467"/>
      <c r="D524" s="471"/>
      <c r="E524" s="471"/>
      <c r="F524" s="467"/>
      <c r="G524" s="467"/>
      <c r="H524" s="467"/>
    </row>
    <row r="525" spans="2:8" x14ac:dyDescent="0.2">
      <c r="B525" s="467"/>
      <c r="C525" s="467"/>
      <c r="D525" s="471"/>
      <c r="E525" s="471"/>
      <c r="F525" s="467"/>
      <c r="G525" s="467"/>
      <c r="H525" s="467"/>
    </row>
    <row r="526" spans="2:8" x14ac:dyDescent="0.2">
      <c r="B526" s="467"/>
      <c r="C526" s="467"/>
      <c r="D526" s="471"/>
      <c r="E526" s="471"/>
      <c r="F526" s="467"/>
      <c r="G526" s="467"/>
      <c r="H526" s="467"/>
    </row>
    <row r="527" spans="2:8" x14ac:dyDescent="0.2">
      <c r="B527" s="467"/>
      <c r="C527" s="467"/>
      <c r="D527" s="471"/>
      <c r="E527" s="471"/>
      <c r="F527" s="467"/>
      <c r="G527" s="467"/>
      <c r="H527" s="467"/>
    </row>
    <row r="528" spans="2:8" x14ac:dyDescent="0.2">
      <c r="B528" s="467"/>
      <c r="C528" s="467"/>
      <c r="D528" s="471"/>
      <c r="E528" s="471"/>
      <c r="F528" s="467"/>
      <c r="G528" s="467"/>
      <c r="H528" s="467"/>
    </row>
    <row r="529" spans="2:8" x14ac:dyDescent="0.2">
      <c r="B529" s="467"/>
      <c r="C529" s="467"/>
      <c r="D529" s="471"/>
      <c r="E529" s="471"/>
      <c r="F529" s="467"/>
      <c r="G529" s="467"/>
      <c r="H529" s="467"/>
    </row>
    <row r="530" spans="2:8" x14ac:dyDescent="0.2">
      <c r="B530" s="467"/>
      <c r="C530" s="467"/>
      <c r="D530" s="471"/>
      <c r="E530" s="471"/>
      <c r="F530" s="467"/>
      <c r="G530" s="467"/>
      <c r="H530" s="467"/>
    </row>
    <row r="531" spans="2:8" x14ac:dyDescent="0.2">
      <c r="B531" s="467"/>
      <c r="C531" s="467"/>
      <c r="D531" s="471"/>
      <c r="E531" s="471"/>
      <c r="F531" s="467"/>
      <c r="G531" s="467"/>
      <c r="H531" s="467"/>
    </row>
    <row r="532" spans="2:8" x14ac:dyDescent="0.2">
      <c r="B532" s="467"/>
      <c r="C532" s="467"/>
      <c r="D532" s="471"/>
      <c r="E532" s="471"/>
      <c r="F532" s="467"/>
      <c r="G532" s="467"/>
      <c r="H532" s="467"/>
    </row>
    <row r="533" spans="2:8" x14ac:dyDescent="0.2">
      <c r="B533" s="467"/>
      <c r="C533" s="467"/>
      <c r="D533" s="471"/>
      <c r="E533" s="471"/>
      <c r="F533" s="467"/>
      <c r="G533" s="467"/>
      <c r="H533" s="467"/>
    </row>
    <row r="534" spans="2:8" x14ac:dyDescent="0.2">
      <c r="B534" s="467"/>
      <c r="C534" s="467"/>
      <c r="D534" s="471"/>
      <c r="E534" s="471"/>
      <c r="F534" s="467"/>
      <c r="G534" s="467"/>
      <c r="H534" s="467"/>
    </row>
    <row r="535" spans="2:8" x14ac:dyDescent="0.2">
      <c r="B535" s="467"/>
      <c r="C535" s="467"/>
      <c r="D535" s="471"/>
      <c r="E535" s="471"/>
      <c r="F535" s="467"/>
      <c r="G535" s="467"/>
      <c r="H535" s="467"/>
    </row>
    <row r="536" spans="2:8" x14ac:dyDescent="0.2">
      <c r="B536" s="467"/>
      <c r="C536" s="467"/>
      <c r="D536" s="471"/>
      <c r="E536" s="471"/>
      <c r="F536" s="467"/>
      <c r="G536" s="467"/>
      <c r="H536" s="467"/>
    </row>
    <row r="537" spans="2:8" x14ac:dyDescent="0.2">
      <c r="B537" s="467"/>
      <c r="C537" s="467"/>
      <c r="D537" s="471"/>
      <c r="E537" s="471"/>
      <c r="F537" s="467"/>
      <c r="G537" s="467"/>
      <c r="H537" s="467"/>
    </row>
    <row r="538" spans="2:8" x14ac:dyDescent="0.2">
      <c r="B538" s="467"/>
      <c r="C538" s="467"/>
      <c r="D538" s="471"/>
      <c r="E538" s="471"/>
      <c r="F538" s="467"/>
      <c r="G538" s="467"/>
      <c r="H538" s="467"/>
    </row>
    <row r="539" spans="2:8" x14ac:dyDescent="0.2">
      <c r="B539" s="467"/>
      <c r="C539" s="467"/>
      <c r="D539" s="471"/>
      <c r="E539" s="471"/>
      <c r="F539" s="467"/>
      <c r="G539" s="467"/>
      <c r="H539" s="467"/>
    </row>
    <row r="540" spans="2:8" x14ac:dyDescent="0.2">
      <c r="B540" s="467"/>
      <c r="C540" s="467"/>
      <c r="D540" s="471"/>
      <c r="E540" s="471"/>
      <c r="F540" s="467"/>
      <c r="G540" s="467"/>
      <c r="H540" s="467"/>
    </row>
    <row r="541" spans="2:8" x14ac:dyDescent="0.2">
      <c r="B541" s="467"/>
      <c r="C541" s="467"/>
      <c r="D541" s="471"/>
      <c r="E541" s="471"/>
      <c r="F541" s="467"/>
      <c r="G541" s="467"/>
      <c r="H541" s="467"/>
    </row>
    <row r="542" spans="2:8" x14ac:dyDescent="0.2">
      <c r="B542" s="467"/>
      <c r="C542" s="467"/>
      <c r="D542" s="471"/>
      <c r="E542" s="471"/>
      <c r="F542" s="467"/>
      <c r="G542" s="467"/>
      <c r="H542" s="467"/>
    </row>
    <row r="543" spans="2:8" x14ac:dyDescent="0.2">
      <c r="B543" s="467"/>
      <c r="C543" s="467"/>
      <c r="D543" s="471"/>
      <c r="E543" s="471"/>
      <c r="F543" s="467"/>
      <c r="G543" s="467"/>
      <c r="H543" s="467"/>
    </row>
    <row r="544" spans="2:8" x14ac:dyDescent="0.2">
      <c r="B544" s="467"/>
      <c r="C544" s="467"/>
      <c r="D544" s="471"/>
      <c r="E544" s="471"/>
      <c r="F544" s="467"/>
      <c r="G544" s="467"/>
      <c r="H544" s="467"/>
    </row>
    <row r="545" spans="2:8" x14ac:dyDescent="0.2">
      <c r="B545" s="467"/>
      <c r="C545" s="467"/>
      <c r="D545" s="471"/>
      <c r="E545" s="471"/>
      <c r="F545" s="467"/>
      <c r="G545" s="467"/>
      <c r="H545" s="467"/>
    </row>
    <row r="546" spans="2:8" x14ac:dyDescent="0.2">
      <c r="B546" s="467"/>
      <c r="C546" s="467"/>
      <c r="D546" s="471"/>
      <c r="E546" s="471"/>
      <c r="F546" s="467"/>
      <c r="G546" s="467"/>
      <c r="H546" s="467"/>
    </row>
    <row r="547" spans="2:8" x14ac:dyDescent="0.2">
      <c r="B547" s="467"/>
      <c r="C547" s="467"/>
      <c r="D547" s="471"/>
      <c r="E547" s="471"/>
      <c r="F547" s="467"/>
      <c r="G547" s="467"/>
      <c r="H547" s="467"/>
    </row>
    <row r="548" spans="2:8" x14ac:dyDescent="0.2">
      <c r="B548" s="467"/>
      <c r="C548" s="467"/>
      <c r="D548" s="471"/>
      <c r="E548" s="471"/>
      <c r="F548" s="467"/>
      <c r="G548" s="467"/>
      <c r="H548" s="467"/>
    </row>
    <row r="549" spans="2:8" x14ac:dyDescent="0.2">
      <c r="B549" s="467"/>
      <c r="C549" s="467"/>
      <c r="D549" s="471"/>
      <c r="E549" s="471"/>
      <c r="F549" s="467"/>
      <c r="G549" s="467"/>
      <c r="H549" s="467"/>
    </row>
    <row r="550" spans="2:8" x14ac:dyDescent="0.2">
      <c r="B550" s="467"/>
      <c r="C550" s="467"/>
      <c r="D550" s="471"/>
      <c r="E550" s="471"/>
      <c r="F550" s="467"/>
      <c r="G550" s="467"/>
      <c r="H550" s="467"/>
    </row>
    <row r="551" spans="2:8" x14ac:dyDescent="0.2">
      <c r="B551" s="467"/>
      <c r="C551" s="467"/>
      <c r="D551" s="471"/>
      <c r="E551" s="471"/>
      <c r="F551" s="467"/>
      <c r="G551" s="467"/>
      <c r="H551" s="467"/>
    </row>
    <row r="552" spans="2:8" x14ac:dyDescent="0.2">
      <c r="B552" s="467"/>
      <c r="C552" s="467"/>
      <c r="D552" s="471"/>
      <c r="E552" s="471"/>
      <c r="F552" s="467"/>
      <c r="G552" s="467"/>
      <c r="H552" s="467"/>
    </row>
    <row r="553" spans="2:8" x14ac:dyDescent="0.2">
      <c r="B553" s="467"/>
      <c r="C553" s="467"/>
      <c r="D553" s="471"/>
      <c r="E553" s="471"/>
      <c r="F553" s="467"/>
      <c r="G553" s="467"/>
      <c r="H553" s="467"/>
    </row>
    <row r="554" spans="2:8" x14ac:dyDescent="0.2">
      <c r="B554" s="467"/>
      <c r="C554" s="467"/>
      <c r="D554" s="471"/>
      <c r="E554" s="471"/>
      <c r="F554" s="467"/>
      <c r="G554" s="467"/>
      <c r="H554" s="467"/>
    </row>
    <row r="555" spans="2:8" x14ac:dyDescent="0.2">
      <c r="B555" s="467"/>
      <c r="C555" s="467"/>
      <c r="D555" s="471"/>
      <c r="E555" s="471"/>
      <c r="F555" s="467"/>
      <c r="G555" s="467"/>
      <c r="H555" s="467"/>
    </row>
    <row r="556" spans="2:8" x14ac:dyDescent="0.2">
      <c r="B556" s="467"/>
      <c r="C556" s="467"/>
      <c r="D556" s="471"/>
      <c r="E556" s="471"/>
      <c r="F556" s="467"/>
      <c r="G556" s="467"/>
      <c r="H556" s="467"/>
    </row>
    <row r="557" spans="2:8" x14ac:dyDescent="0.2">
      <c r="B557" s="467"/>
      <c r="C557" s="467"/>
      <c r="D557" s="471"/>
      <c r="E557" s="471"/>
      <c r="F557" s="467"/>
      <c r="G557" s="467"/>
      <c r="H557" s="467"/>
    </row>
    <row r="558" spans="2:8" x14ac:dyDescent="0.2">
      <c r="B558" s="467"/>
      <c r="C558" s="467"/>
      <c r="D558" s="471"/>
      <c r="E558" s="471"/>
      <c r="F558" s="467"/>
      <c r="G558" s="467"/>
      <c r="H558" s="467"/>
    </row>
    <row r="559" spans="2:8" x14ac:dyDescent="0.2">
      <c r="B559" s="467"/>
      <c r="C559" s="467"/>
      <c r="D559" s="471"/>
      <c r="E559" s="471"/>
      <c r="F559" s="467"/>
      <c r="G559" s="467"/>
      <c r="H559" s="467"/>
    </row>
    <row r="560" spans="2:8" x14ac:dyDescent="0.2">
      <c r="B560" s="467"/>
      <c r="C560" s="467"/>
      <c r="D560" s="471"/>
      <c r="E560" s="471"/>
      <c r="F560" s="467"/>
      <c r="G560" s="467"/>
      <c r="H560" s="467"/>
    </row>
    <row r="561" spans="2:8" x14ac:dyDescent="0.2">
      <c r="B561" s="467"/>
      <c r="C561" s="467"/>
      <c r="D561" s="471"/>
      <c r="E561" s="471"/>
      <c r="F561" s="467"/>
      <c r="G561" s="467"/>
      <c r="H561" s="467"/>
    </row>
    <row r="562" spans="2:8" x14ac:dyDescent="0.2">
      <c r="B562" s="467"/>
      <c r="C562" s="467"/>
      <c r="D562" s="471"/>
      <c r="E562" s="471"/>
      <c r="F562" s="467"/>
      <c r="G562" s="467"/>
      <c r="H562" s="467"/>
    </row>
    <row r="563" spans="2:8" x14ac:dyDescent="0.2">
      <c r="B563" s="467"/>
      <c r="C563" s="467"/>
      <c r="D563" s="471"/>
      <c r="E563" s="471"/>
      <c r="F563" s="467"/>
      <c r="G563" s="467"/>
      <c r="H563" s="467"/>
    </row>
    <row r="564" spans="2:8" x14ac:dyDescent="0.2">
      <c r="B564" s="467"/>
      <c r="C564" s="467"/>
      <c r="D564" s="471"/>
      <c r="E564" s="471"/>
      <c r="F564" s="467"/>
      <c r="G564" s="467"/>
      <c r="H564" s="467"/>
    </row>
    <row r="565" spans="2:8" x14ac:dyDescent="0.2">
      <c r="B565" s="467"/>
      <c r="C565" s="467"/>
      <c r="D565" s="471"/>
      <c r="E565" s="471"/>
      <c r="F565" s="467"/>
      <c r="G565" s="467"/>
      <c r="H565" s="467"/>
    </row>
    <row r="566" spans="2:8" x14ac:dyDescent="0.2">
      <c r="B566" s="467"/>
      <c r="C566" s="467"/>
      <c r="D566" s="471"/>
      <c r="E566" s="471"/>
      <c r="F566" s="467"/>
      <c r="G566" s="467"/>
      <c r="H566" s="467"/>
    </row>
    <row r="567" spans="2:8" x14ac:dyDescent="0.2">
      <c r="B567" s="467"/>
      <c r="C567" s="467"/>
      <c r="D567" s="471"/>
      <c r="E567" s="471"/>
      <c r="F567" s="467"/>
      <c r="G567" s="467"/>
      <c r="H567" s="467"/>
    </row>
    <row r="568" spans="2:8" x14ac:dyDescent="0.2">
      <c r="B568" s="467"/>
      <c r="C568" s="467"/>
      <c r="D568" s="471"/>
      <c r="E568" s="471"/>
      <c r="F568" s="467"/>
      <c r="G568" s="467"/>
      <c r="H568" s="467"/>
    </row>
    <row r="569" spans="2:8" x14ac:dyDescent="0.2">
      <c r="B569" s="467"/>
      <c r="C569" s="467"/>
      <c r="D569" s="471"/>
      <c r="E569" s="471"/>
      <c r="F569" s="467"/>
      <c r="G569" s="467"/>
      <c r="H569" s="467"/>
    </row>
    <row r="570" spans="2:8" x14ac:dyDescent="0.2">
      <c r="B570" s="467"/>
      <c r="C570" s="467"/>
      <c r="D570" s="471"/>
      <c r="E570" s="471"/>
      <c r="F570" s="467"/>
      <c r="G570" s="467"/>
      <c r="H570" s="467"/>
    </row>
    <row r="571" spans="2:8" x14ac:dyDescent="0.2">
      <c r="B571" s="467"/>
      <c r="C571" s="467"/>
      <c r="D571" s="471"/>
      <c r="E571" s="471"/>
      <c r="F571" s="467"/>
      <c r="G571" s="467"/>
      <c r="H571" s="467"/>
    </row>
    <row r="572" spans="2:8" x14ac:dyDescent="0.2">
      <c r="B572" s="467"/>
      <c r="C572" s="467"/>
      <c r="D572" s="471"/>
      <c r="E572" s="471"/>
      <c r="F572" s="467"/>
      <c r="G572" s="467"/>
      <c r="H572" s="467"/>
    </row>
    <row r="573" spans="2:8" x14ac:dyDescent="0.2">
      <c r="B573" s="467"/>
      <c r="C573" s="467"/>
      <c r="D573" s="471"/>
      <c r="E573" s="471"/>
      <c r="F573" s="467"/>
      <c r="G573" s="467"/>
      <c r="H573" s="467"/>
    </row>
    <row r="574" spans="2:8" x14ac:dyDescent="0.2">
      <c r="B574" s="467"/>
      <c r="C574" s="467"/>
      <c r="D574" s="471"/>
      <c r="E574" s="471"/>
      <c r="F574" s="467"/>
      <c r="G574" s="467"/>
      <c r="H574" s="467"/>
    </row>
    <row r="575" spans="2:8" x14ac:dyDescent="0.2">
      <c r="B575" s="467"/>
      <c r="C575" s="467"/>
      <c r="D575" s="471"/>
      <c r="E575" s="471"/>
      <c r="F575" s="467"/>
      <c r="G575" s="467"/>
      <c r="H575" s="467"/>
    </row>
    <row r="576" spans="2:8" x14ac:dyDescent="0.2">
      <c r="B576" s="467"/>
      <c r="C576" s="467"/>
      <c r="D576" s="471"/>
      <c r="E576" s="471"/>
      <c r="F576" s="467"/>
      <c r="G576" s="467"/>
      <c r="H576" s="467"/>
    </row>
    <row r="577" spans="2:8" x14ac:dyDescent="0.2">
      <c r="B577" s="467"/>
      <c r="C577" s="467"/>
      <c r="D577" s="471"/>
      <c r="E577" s="471"/>
      <c r="F577" s="467"/>
      <c r="G577" s="467"/>
      <c r="H577" s="467"/>
    </row>
    <row r="578" spans="2:8" x14ac:dyDescent="0.2">
      <c r="B578" s="467"/>
      <c r="C578" s="467"/>
      <c r="D578" s="471"/>
      <c r="E578" s="471"/>
      <c r="F578" s="467"/>
      <c r="G578" s="467"/>
      <c r="H578" s="467"/>
    </row>
    <row r="579" spans="2:8" x14ac:dyDescent="0.2">
      <c r="B579" s="467"/>
      <c r="C579" s="467"/>
      <c r="D579" s="471"/>
      <c r="E579" s="471"/>
      <c r="F579" s="467"/>
      <c r="G579" s="467"/>
      <c r="H579" s="467"/>
    </row>
    <row r="580" spans="2:8" x14ac:dyDescent="0.2">
      <c r="B580" s="467"/>
      <c r="C580" s="467"/>
      <c r="D580" s="471"/>
      <c r="E580" s="471"/>
      <c r="F580" s="467"/>
      <c r="G580" s="467"/>
      <c r="H580" s="467"/>
    </row>
    <row r="581" spans="2:8" x14ac:dyDescent="0.2">
      <c r="B581" s="467"/>
      <c r="C581" s="467"/>
      <c r="D581" s="471"/>
      <c r="E581" s="471"/>
      <c r="F581" s="467"/>
      <c r="G581" s="467"/>
      <c r="H581" s="467"/>
    </row>
    <row r="582" spans="2:8" x14ac:dyDescent="0.2">
      <c r="B582" s="467"/>
      <c r="C582" s="467"/>
      <c r="D582" s="471"/>
      <c r="E582" s="471"/>
      <c r="F582" s="467"/>
      <c r="G582" s="467"/>
      <c r="H582" s="467"/>
    </row>
    <row r="583" spans="2:8" x14ac:dyDescent="0.2">
      <c r="B583" s="467"/>
      <c r="C583" s="467"/>
      <c r="D583" s="471"/>
      <c r="E583" s="471"/>
      <c r="F583" s="467"/>
      <c r="G583" s="467"/>
      <c r="H583" s="467"/>
    </row>
    <row r="584" spans="2:8" x14ac:dyDescent="0.2">
      <c r="B584" s="467"/>
      <c r="C584" s="467"/>
      <c r="D584" s="471"/>
      <c r="E584" s="471"/>
      <c r="F584" s="467"/>
      <c r="G584" s="467"/>
      <c r="H584" s="467"/>
    </row>
    <row r="585" spans="2:8" x14ac:dyDescent="0.2">
      <c r="B585" s="467"/>
      <c r="C585" s="467"/>
      <c r="D585" s="471"/>
      <c r="E585" s="471"/>
      <c r="F585" s="467"/>
      <c r="G585" s="467"/>
      <c r="H585" s="467"/>
    </row>
    <row r="586" spans="2:8" x14ac:dyDescent="0.2">
      <c r="B586" s="467"/>
      <c r="C586" s="467"/>
      <c r="D586" s="471"/>
      <c r="E586" s="471"/>
      <c r="F586" s="467"/>
      <c r="G586" s="467"/>
      <c r="H586" s="467"/>
    </row>
    <row r="587" spans="2:8" x14ac:dyDescent="0.2">
      <c r="B587" s="467"/>
      <c r="C587" s="467"/>
      <c r="D587" s="471"/>
      <c r="E587" s="471"/>
      <c r="F587" s="467"/>
      <c r="G587" s="467"/>
      <c r="H587" s="467"/>
    </row>
    <row r="588" spans="2:8" x14ac:dyDescent="0.2">
      <c r="B588" s="467"/>
      <c r="C588" s="467"/>
      <c r="D588" s="471"/>
      <c r="E588" s="471"/>
      <c r="F588" s="467"/>
      <c r="G588" s="467"/>
      <c r="H588" s="467"/>
    </row>
    <row r="589" spans="2:8" x14ac:dyDescent="0.2">
      <c r="B589" s="467"/>
      <c r="C589" s="467"/>
      <c r="D589" s="471"/>
      <c r="E589" s="471"/>
      <c r="F589" s="467"/>
      <c r="G589" s="467"/>
      <c r="H589" s="467"/>
    </row>
    <row r="590" spans="2:8" x14ac:dyDescent="0.2">
      <c r="B590" s="467"/>
      <c r="C590" s="467"/>
      <c r="D590" s="471"/>
      <c r="E590" s="471"/>
      <c r="F590" s="467"/>
      <c r="G590" s="467"/>
      <c r="H590" s="467"/>
    </row>
    <row r="591" spans="2:8" x14ac:dyDescent="0.2">
      <c r="B591" s="467"/>
      <c r="C591" s="467"/>
      <c r="D591" s="471"/>
      <c r="E591" s="471"/>
      <c r="F591" s="467"/>
      <c r="G591" s="467"/>
      <c r="H591" s="467"/>
    </row>
    <row r="592" spans="2:8" x14ac:dyDescent="0.2">
      <c r="B592" s="467"/>
      <c r="C592" s="467"/>
      <c r="D592" s="471"/>
      <c r="E592" s="471"/>
      <c r="F592" s="467"/>
      <c r="G592" s="467"/>
      <c r="H592" s="467"/>
    </row>
    <row r="593" spans="2:8" x14ac:dyDescent="0.2">
      <c r="B593" s="467"/>
      <c r="C593" s="467"/>
      <c r="D593" s="471"/>
      <c r="E593" s="471"/>
      <c r="F593" s="467"/>
      <c r="G593" s="467"/>
      <c r="H593" s="467"/>
    </row>
    <row r="594" spans="2:8" x14ac:dyDescent="0.2">
      <c r="B594" s="467"/>
      <c r="C594" s="467"/>
      <c r="D594" s="471"/>
      <c r="E594" s="471"/>
      <c r="F594" s="467"/>
      <c r="G594" s="467"/>
      <c r="H594" s="467"/>
    </row>
    <row r="595" spans="2:8" x14ac:dyDescent="0.2">
      <c r="B595" s="467"/>
      <c r="C595" s="467"/>
      <c r="D595" s="471"/>
      <c r="E595" s="471"/>
      <c r="F595" s="467"/>
      <c r="G595" s="467"/>
      <c r="H595" s="467"/>
    </row>
    <row r="596" spans="2:8" x14ac:dyDescent="0.2">
      <c r="B596" s="467"/>
      <c r="C596" s="467"/>
      <c r="D596" s="471"/>
      <c r="E596" s="471"/>
      <c r="F596" s="467"/>
      <c r="G596" s="467"/>
      <c r="H596" s="467"/>
    </row>
    <row r="597" spans="2:8" x14ac:dyDescent="0.2">
      <c r="B597" s="467"/>
      <c r="C597" s="467"/>
      <c r="D597" s="471"/>
      <c r="E597" s="471"/>
      <c r="F597" s="467"/>
      <c r="G597" s="467"/>
      <c r="H597" s="467"/>
    </row>
    <row r="598" spans="2:8" x14ac:dyDescent="0.2">
      <c r="B598" s="467"/>
      <c r="C598" s="467"/>
      <c r="D598" s="471"/>
      <c r="E598" s="471"/>
      <c r="F598" s="467"/>
      <c r="G598" s="467"/>
      <c r="H598" s="467"/>
    </row>
    <row r="599" spans="2:8" x14ac:dyDescent="0.2">
      <c r="B599" s="467"/>
      <c r="C599" s="467"/>
      <c r="D599" s="471"/>
      <c r="E599" s="471"/>
      <c r="F599" s="467"/>
      <c r="G599" s="467"/>
      <c r="H599" s="467"/>
    </row>
    <row r="600" spans="2:8" x14ac:dyDescent="0.2">
      <c r="B600" s="467"/>
      <c r="C600" s="467"/>
      <c r="D600" s="471"/>
      <c r="E600" s="471"/>
      <c r="F600" s="467"/>
      <c r="G600" s="467"/>
      <c r="H600" s="467"/>
    </row>
    <row r="601" spans="2:8" x14ac:dyDescent="0.2">
      <c r="B601" s="467"/>
      <c r="C601" s="467"/>
      <c r="D601" s="471"/>
      <c r="E601" s="471"/>
      <c r="F601" s="467"/>
      <c r="G601" s="467"/>
      <c r="H601" s="467"/>
    </row>
    <row r="602" spans="2:8" x14ac:dyDescent="0.2">
      <c r="B602" s="467"/>
      <c r="C602" s="467"/>
      <c r="D602" s="471"/>
      <c r="E602" s="471"/>
      <c r="F602" s="467"/>
      <c r="G602" s="467"/>
      <c r="H602" s="467"/>
    </row>
    <row r="603" spans="2:8" x14ac:dyDescent="0.2">
      <c r="B603" s="467"/>
      <c r="C603" s="467"/>
      <c r="D603" s="471"/>
      <c r="E603" s="471"/>
      <c r="F603" s="467"/>
      <c r="G603" s="467"/>
      <c r="H603" s="467"/>
    </row>
    <row r="604" spans="2:8" x14ac:dyDescent="0.2">
      <c r="B604" s="467"/>
      <c r="C604" s="467"/>
      <c r="D604" s="471"/>
      <c r="E604" s="471"/>
      <c r="F604" s="467"/>
      <c r="G604" s="467"/>
      <c r="H604" s="467"/>
    </row>
    <row r="605" spans="2:8" x14ac:dyDescent="0.2">
      <c r="B605" s="467"/>
      <c r="C605" s="467"/>
      <c r="D605" s="471"/>
      <c r="E605" s="471"/>
      <c r="F605" s="467"/>
      <c r="G605" s="467"/>
      <c r="H605" s="467"/>
    </row>
    <row r="606" spans="2:8" x14ac:dyDescent="0.2">
      <c r="B606" s="467"/>
      <c r="C606" s="467"/>
      <c r="D606" s="471"/>
      <c r="E606" s="471"/>
      <c r="F606" s="467"/>
      <c r="G606" s="467"/>
      <c r="H606" s="467"/>
    </row>
    <row r="607" spans="2:8" x14ac:dyDescent="0.2">
      <c r="B607" s="467"/>
      <c r="C607" s="467"/>
      <c r="D607" s="471"/>
      <c r="E607" s="471"/>
      <c r="F607" s="467"/>
      <c r="G607" s="467"/>
      <c r="H607" s="467"/>
    </row>
    <row r="608" spans="2:8" x14ac:dyDescent="0.2">
      <c r="B608" s="467"/>
      <c r="C608" s="467"/>
      <c r="D608" s="471"/>
      <c r="E608" s="471"/>
      <c r="F608" s="467"/>
      <c r="G608" s="467"/>
      <c r="H608" s="467"/>
    </row>
    <row r="609" spans="2:8" x14ac:dyDescent="0.2">
      <c r="B609" s="467"/>
      <c r="C609" s="467"/>
      <c r="D609" s="471"/>
      <c r="E609" s="471"/>
      <c r="F609" s="467"/>
      <c r="G609" s="467"/>
      <c r="H609" s="467"/>
    </row>
    <row r="610" spans="2:8" x14ac:dyDescent="0.2">
      <c r="B610" s="467"/>
      <c r="C610" s="467"/>
      <c r="D610" s="471"/>
      <c r="E610" s="471"/>
      <c r="F610" s="467"/>
      <c r="G610" s="467"/>
      <c r="H610" s="467"/>
    </row>
    <row r="611" spans="2:8" x14ac:dyDescent="0.2">
      <c r="B611" s="467"/>
      <c r="C611" s="467"/>
      <c r="D611" s="471"/>
      <c r="E611" s="471"/>
      <c r="F611" s="467"/>
      <c r="G611" s="467"/>
      <c r="H611" s="467"/>
    </row>
    <row r="612" spans="2:8" x14ac:dyDescent="0.2">
      <c r="B612" s="467"/>
      <c r="C612" s="467"/>
      <c r="D612" s="471"/>
      <c r="E612" s="471"/>
      <c r="F612" s="467"/>
      <c r="G612" s="467"/>
      <c r="H612" s="467"/>
    </row>
    <row r="613" spans="2:8" x14ac:dyDescent="0.2">
      <c r="B613" s="467"/>
      <c r="C613" s="467"/>
      <c r="D613" s="471"/>
      <c r="E613" s="471"/>
      <c r="F613" s="467"/>
      <c r="G613" s="467"/>
      <c r="H613" s="467"/>
    </row>
    <row r="614" spans="2:8" x14ac:dyDescent="0.2">
      <c r="B614" s="467"/>
      <c r="C614" s="467"/>
      <c r="D614" s="471"/>
      <c r="E614" s="471"/>
      <c r="F614" s="467"/>
      <c r="G614" s="467"/>
      <c r="H614" s="467"/>
    </row>
    <row r="615" spans="2:8" x14ac:dyDescent="0.2">
      <c r="B615" s="467"/>
      <c r="C615" s="467"/>
      <c r="D615" s="471"/>
      <c r="E615" s="471"/>
      <c r="F615" s="467"/>
      <c r="G615" s="467"/>
      <c r="H615" s="467"/>
    </row>
    <row r="616" spans="2:8" x14ac:dyDescent="0.2">
      <c r="B616" s="467"/>
      <c r="C616" s="467"/>
      <c r="D616" s="471"/>
      <c r="E616" s="471"/>
      <c r="F616" s="467"/>
      <c r="G616" s="467"/>
      <c r="H616" s="467"/>
    </row>
    <row r="617" spans="2:8" x14ac:dyDescent="0.2">
      <c r="B617" s="467"/>
      <c r="C617" s="467"/>
      <c r="D617" s="471"/>
      <c r="E617" s="471"/>
      <c r="F617" s="467"/>
      <c r="G617" s="467"/>
      <c r="H617" s="467"/>
    </row>
    <row r="618" spans="2:8" x14ac:dyDescent="0.2">
      <c r="B618" s="467"/>
      <c r="C618" s="467"/>
      <c r="D618" s="471"/>
      <c r="E618" s="471"/>
      <c r="F618" s="467"/>
      <c r="G618" s="467"/>
      <c r="H618" s="467"/>
    </row>
    <row r="619" spans="2:8" x14ac:dyDescent="0.2">
      <c r="B619" s="467"/>
      <c r="C619" s="467"/>
      <c r="D619" s="471"/>
      <c r="E619" s="471"/>
      <c r="F619" s="467"/>
      <c r="G619" s="467"/>
      <c r="H619" s="467"/>
    </row>
    <row r="620" spans="2:8" x14ac:dyDescent="0.2">
      <c r="B620" s="467"/>
      <c r="C620" s="467"/>
      <c r="D620" s="471"/>
      <c r="E620" s="471"/>
      <c r="F620" s="467"/>
      <c r="G620" s="467"/>
      <c r="H620" s="467"/>
    </row>
    <row r="621" spans="2:8" x14ac:dyDescent="0.2">
      <c r="B621" s="467"/>
      <c r="C621" s="467"/>
      <c r="D621" s="471"/>
      <c r="E621" s="471"/>
      <c r="F621" s="467"/>
      <c r="G621" s="467"/>
      <c r="H621" s="467"/>
    </row>
    <row r="622" spans="2:8" x14ac:dyDescent="0.2">
      <c r="B622" s="467"/>
      <c r="C622" s="467"/>
      <c r="D622" s="471"/>
      <c r="E622" s="471"/>
      <c r="F622" s="467"/>
      <c r="G622" s="467"/>
      <c r="H622" s="467"/>
    </row>
    <row r="623" spans="2:8" x14ac:dyDescent="0.2">
      <c r="B623" s="467"/>
      <c r="C623" s="467"/>
      <c r="D623" s="471"/>
      <c r="E623" s="471"/>
      <c r="F623" s="467"/>
      <c r="G623" s="467"/>
      <c r="H623" s="467"/>
    </row>
    <row r="624" spans="2:8" x14ac:dyDescent="0.2">
      <c r="B624" s="467"/>
      <c r="C624" s="467"/>
      <c r="D624" s="471"/>
      <c r="E624" s="471"/>
      <c r="F624" s="467"/>
      <c r="G624" s="467"/>
      <c r="H624" s="467"/>
    </row>
    <row r="625" spans="2:8" x14ac:dyDescent="0.2">
      <c r="B625" s="467"/>
      <c r="C625" s="467"/>
      <c r="D625" s="471"/>
      <c r="E625" s="471"/>
      <c r="F625" s="467"/>
      <c r="G625" s="467"/>
      <c r="H625" s="467"/>
    </row>
    <row r="626" spans="2:8" x14ac:dyDescent="0.2">
      <c r="B626" s="467"/>
      <c r="C626" s="467"/>
      <c r="D626" s="471"/>
      <c r="E626" s="471"/>
      <c r="F626" s="467"/>
      <c r="G626" s="467"/>
      <c r="H626" s="467"/>
    </row>
    <row r="627" spans="2:8" x14ac:dyDescent="0.2">
      <c r="B627" s="467"/>
      <c r="C627" s="467"/>
      <c r="D627" s="471"/>
      <c r="E627" s="471"/>
      <c r="F627" s="467"/>
      <c r="G627" s="467"/>
      <c r="H627" s="467"/>
    </row>
    <row r="628" spans="2:8" x14ac:dyDescent="0.2">
      <c r="B628" s="467"/>
      <c r="C628" s="467"/>
      <c r="D628" s="471"/>
      <c r="E628" s="471"/>
      <c r="F628" s="467"/>
      <c r="G628" s="467"/>
      <c r="H628" s="467"/>
    </row>
    <row r="629" spans="2:8" x14ac:dyDescent="0.2">
      <c r="B629" s="467"/>
      <c r="C629" s="467"/>
      <c r="D629" s="471"/>
      <c r="E629" s="471"/>
      <c r="F629" s="467"/>
      <c r="G629" s="467"/>
      <c r="H629" s="467"/>
    </row>
    <row r="630" spans="2:8" x14ac:dyDescent="0.2">
      <c r="B630" s="467"/>
      <c r="C630" s="467"/>
      <c r="D630" s="471"/>
      <c r="E630" s="471"/>
      <c r="F630" s="467"/>
      <c r="G630" s="467"/>
      <c r="H630" s="467"/>
    </row>
    <row r="631" spans="2:8" x14ac:dyDescent="0.2">
      <c r="B631" s="467"/>
      <c r="C631" s="467"/>
      <c r="D631" s="471"/>
      <c r="E631" s="471"/>
      <c r="F631" s="467"/>
      <c r="G631" s="467"/>
      <c r="H631" s="467"/>
    </row>
    <row r="632" spans="2:8" x14ac:dyDescent="0.2">
      <c r="B632" s="467"/>
      <c r="C632" s="467"/>
      <c r="D632" s="471"/>
      <c r="E632" s="471"/>
      <c r="F632" s="467"/>
      <c r="G632" s="467"/>
      <c r="H632" s="467"/>
    </row>
    <row r="633" spans="2:8" x14ac:dyDescent="0.2">
      <c r="B633" s="467"/>
      <c r="C633" s="467"/>
      <c r="D633" s="471"/>
      <c r="E633" s="471"/>
      <c r="F633" s="467"/>
      <c r="G633" s="467"/>
      <c r="H633" s="467"/>
    </row>
    <row r="634" spans="2:8" x14ac:dyDescent="0.2">
      <c r="B634" s="467"/>
      <c r="C634" s="467"/>
      <c r="D634" s="471"/>
      <c r="E634" s="471"/>
      <c r="F634" s="467"/>
      <c r="G634" s="467"/>
      <c r="H634" s="467"/>
    </row>
    <row r="635" spans="2:8" x14ac:dyDescent="0.2">
      <c r="B635" s="467"/>
      <c r="C635" s="467"/>
      <c r="D635" s="471"/>
      <c r="E635" s="471"/>
      <c r="F635" s="467"/>
      <c r="G635" s="467"/>
      <c r="H635" s="467"/>
    </row>
    <row r="636" spans="2:8" x14ac:dyDescent="0.2">
      <c r="B636" s="467"/>
      <c r="C636" s="467"/>
      <c r="D636" s="471"/>
      <c r="E636" s="471"/>
      <c r="F636" s="467"/>
      <c r="G636" s="467"/>
      <c r="H636" s="467"/>
    </row>
    <row r="637" spans="2:8" x14ac:dyDescent="0.2">
      <c r="B637" s="467"/>
      <c r="C637" s="467"/>
      <c r="D637" s="471"/>
      <c r="E637" s="471"/>
      <c r="F637" s="467"/>
      <c r="G637" s="467"/>
      <c r="H637" s="467"/>
    </row>
    <row r="638" spans="2:8" x14ac:dyDescent="0.2">
      <c r="B638" s="467"/>
      <c r="C638" s="467"/>
      <c r="D638" s="471"/>
      <c r="E638" s="471"/>
      <c r="F638" s="467"/>
      <c r="G638" s="467"/>
      <c r="H638" s="467"/>
    </row>
    <row r="639" spans="2:8" x14ac:dyDescent="0.2">
      <c r="B639" s="467"/>
      <c r="C639" s="467"/>
      <c r="D639" s="471"/>
      <c r="E639" s="471"/>
      <c r="F639" s="467"/>
      <c r="G639" s="467"/>
      <c r="H639" s="467"/>
    </row>
    <row r="640" spans="2:8" x14ac:dyDescent="0.2">
      <c r="B640" s="467"/>
      <c r="C640" s="467"/>
      <c r="D640" s="471"/>
      <c r="E640" s="471"/>
      <c r="F640" s="467"/>
      <c r="G640" s="467"/>
      <c r="H640" s="467"/>
    </row>
    <row r="641" spans="2:8" x14ac:dyDescent="0.2">
      <c r="B641" s="467"/>
      <c r="C641" s="467"/>
      <c r="D641" s="471"/>
      <c r="E641" s="471"/>
      <c r="F641" s="467"/>
      <c r="G641" s="467"/>
      <c r="H641" s="467"/>
    </row>
    <row r="642" spans="2:8" x14ac:dyDescent="0.2">
      <c r="B642" s="467"/>
      <c r="C642" s="467"/>
      <c r="D642" s="471"/>
      <c r="E642" s="471"/>
      <c r="F642" s="467"/>
      <c r="G642" s="467"/>
      <c r="H642" s="467"/>
    </row>
    <row r="643" spans="2:8" x14ac:dyDescent="0.2">
      <c r="B643" s="467"/>
      <c r="C643" s="467"/>
      <c r="D643" s="471"/>
      <c r="E643" s="471"/>
      <c r="F643" s="467"/>
      <c r="G643" s="467"/>
      <c r="H643" s="467"/>
    </row>
    <row r="644" spans="2:8" x14ac:dyDescent="0.2">
      <c r="B644" s="467"/>
      <c r="C644" s="467"/>
      <c r="D644" s="471"/>
      <c r="E644" s="471"/>
      <c r="F644" s="467"/>
      <c r="G644" s="467"/>
      <c r="H644" s="467"/>
    </row>
    <row r="645" spans="2:8" x14ac:dyDescent="0.2">
      <c r="B645" s="467"/>
      <c r="C645" s="467"/>
      <c r="D645" s="471"/>
      <c r="E645" s="471"/>
      <c r="F645" s="467"/>
      <c r="G645" s="467"/>
      <c r="H645" s="467"/>
    </row>
    <row r="646" spans="2:8" x14ac:dyDescent="0.2">
      <c r="B646" s="467"/>
      <c r="C646" s="467"/>
      <c r="D646" s="471"/>
      <c r="E646" s="471"/>
      <c r="F646" s="467"/>
      <c r="G646" s="467"/>
      <c r="H646" s="467"/>
    </row>
    <row r="647" spans="2:8" x14ac:dyDescent="0.2">
      <c r="B647" s="467"/>
      <c r="C647" s="467"/>
      <c r="D647" s="471"/>
      <c r="E647" s="471"/>
      <c r="F647" s="467"/>
      <c r="G647" s="467"/>
      <c r="H647" s="467"/>
    </row>
    <row r="648" spans="2:8" x14ac:dyDescent="0.2">
      <c r="B648" s="467"/>
      <c r="C648" s="467"/>
      <c r="D648" s="471"/>
      <c r="E648" s="471"/>
      <c r="F648" s="467"/>
      <c r="G648" s="467"/>
      <c r="H648" s="467"/>
    </row>
    <row r="649" spans="2:8" x14ac:dyDescent="0.2">
      <c r="B649" s="467"/>
      <c r="C649" s="467"/>
      <c r="D649" s="471"/>
      <c r="E649" s="471"/>
      <c r="F649" s="467"/>
      <c r="G649" s="467"/>
      <c r="H649" s="467"/>
    </row>
    <row r="650" spans="2:8" x14ac:dyDescent="0.2">
      <c r="B650" s="467"/>
      <c r="C650" s="467"/>
      <c r="D650" s="471"/>
      <c r="E650" s="471"/>
      <c r="F650" s="467"/>
      <c r="G650" s="467"/>
      <c r="H650" s="467"/>
    </row>
    <row r="651" spans="2:8" x14ac:dyDescent="0.2">
      <c r="B651" s="467"/>
      <c r="C651" s="467"/>
      <c r="D651" s="471"/>
      <c r="E651" s="471"/>
      <c r="F651" s="467"/>
      <c r="G651" s="467"/>
      <c r="H651" s="467"/>
    </row>
    <row r="652" spans="2:8" x14ac:dyDescent="0.2">
      <c r="B652" s="467"/>
      <c r="C652" s="467"/>
      <c r="D652" s="471"/>
      <c r="E652" s="471"/>
      <c r="F652" s="467"/>
      <c r="G652" s="467"/>
      <c r="H652" s="467"/>
    </row>
    <row r="653" spans="2:8" x14ac:dyDescent="0.2">
      <c r="B653" s="467"/>
      <c r="C653" s="467"/>
      <c r="D653" s="471"/>
      <c r="E653" s="471"/>
      <c r="F653" s="467"/>
      <c r="G653" s="467"/>
      <c r="H653" s="467"/>
    </row>
    <row r="654" spans="2:8" x14ac:dyDescent="0.2">
      <c r="B654" s="467"/>
      <c r="C654" s="467"/>
      <c r="D654" s="471"/>
      <c r="E654" s="471"/>
      <c r="F654" s="467"/>
      <c r="G654" s="467"/>
      <c r="H654" s="467"/>
    </row>
    <row r="655" spans="2:8" x14ac:dyDescent="0.2">
      <c r="B655" s="467"/>
      <c r="C655" s="467"/>
      <c r="D655" s="471"/>
      <c r="E655" s="471"/>
      <c r="F655" s="467"/>
      <c r="G655" s="467"/>
      <c r="H655" s="467"/>
    </row>
    <row r="656" spans="2:8" x14ac:dyDescent="0.2">
      <c r="B656" s="467"/>
      <c r="C656" s="467"/>
      <c r="D656" s="471"/>
      <c r="E656" s="471"/>
      <c r="F656" s="467"/>
      <c r="G656" s="467"/>
      <c r="H656" s="467"/>
    </row>
    <row r="657" spans="2:8" x14ac:dyDescent="0.2">
      <c r="B657" s="467"/>
      <c r="C657" s="467"/>
      <c r="D657" s="471"/>
      <c r="E657" s="471"/>
      <c r="F657" s="467"/>
      <c r="G657" s="467"/>
      <c r="H657" s="467"/>
    </row>
    <row r="658" spans="2:8" x14ac:dyDescent="0.2">
      <c r="B658" s="467"/>
      <c r="C658" s="467"/>
      <c r="D658" s="471"/>
      <c r="E658" s="471"/>
      <c r="F658" s="467"/>
      <c r="G658" s="467"/>
      <c r="H658" s="467"/>
    </row>
    <row r="659" spans="2:8" x14ac:dyDescent="0.2">
      <c r="B659" s="467"/>
      <c r="C659" s="467"/>
      <c r="D659" s="471"/>
      <c r="E659" s="471"/>
      <c r="F659" s="467"/>
      <c r="G659" s="467"/>
      <c r="H659" s="467"/>
    </row>
    <row r="660" spans="2:8" x14ac:dyDescent="0.2">
      <c r="B660" s="467"/>
      <c r="C660" s="467"/>
      <c r="D660" s="471"/>
      <c r="E660" s="471"/>
      <c r="F660" s="467"/>
      <c r="G660" s="467"/>
      <c r="H660" s="467"/>
    </row>
    <row r="661" spans="2:8" x14ac:dyDescent="0.2">
      <c r="B661" s="467"/>
      <c r="C661" s="467"/>
      <c r="D661" s="471"/>
      <c r="E661" s="471"/>
      <c r="F661" s="467"/>
      <c r="G661" s="467"/>
      <c r="H661" s="467"/>
    </row>
    <row r="662" spans="2:8" x14ac:dyDescent="0.2">
      <c r="B662" s="467"/>
      <c r="C662" s="467"/>
      <c r="D662" s="471"/>
      <c r="E662" s="471"/>
      <c r="F662" s="467"/>
      <c r="G662" s="467"/>
      <c r="H662" s="467"/>
    </row>
    <row r="663" spans="2:8" x14ac:dyDescent="0.2">
      <c r="B663" s="467"/>
      <c r="C663" s="467"/>
      <c r="D663" s="471"/>
      <c r="E663" s="471"/>
      <c r="F663" s="467"/>
      <c r="G663" s="467"/>
      <c r="H663" s="467"/>
    </row>
    <row r="664" spans="2:8" x14ac:dyDescent="0.2">
      <c r="B664" s="467"/>
      <c r="C664" s="467"/>
      <c r="D664" s="471"/>
      <c r="E664" s="471"/>
      <c r="F664" s="467"/>
      <c r="G664" s="467"/>
      <c r="H664" s="467"/>
    </row>
    <row r="665" spans="2:8" x14ac:dyDescent="0.2">
      <c r="B665" s="467"/>
      <c r="C665" s="467"/>
      <c r="D665" s="471"/>
      <c r="E665" s="471"/>
      <c r="F665" s="467"/>
      <c r="G665" s="467"/>
      <c r="H665" s="467"/>
    </row>
    <row r="666" spans="2:8" x14ac:dyDescent="0.2">
      <c r="B666" s="467"/>
      <c r="C666" s="467"/>
      <c r="D666" s="471"/>
      <c r="E666" s="471"/>
      <c r="F666" s="467"/>
      <c r="G666" s="467"/>
      <c r="H666" s="467"/>
    </row>
    <row r="667" spans="2:8" x14ac:dyDescent="0.2">
      <c r="B667" s="467"/>
      <c r="C667" s="467"/>
      <c r="D667" s="471"/>
      <c r="E667" s="471"/>
      <c r="F667" s="467"/>
      <c r="G667" s="467"/>
      <c r="H667" s="467"/>
    </row>
    <row r="668" spans="2:8" x14ac:dyDescent="0.2">
      <c r="B668" s="467"/>
      <c r="C668" s="467"/>
      <c r="D668" s="471"/>
      <c r="E668" s="471"/>
      <c r="F668" s="467"/>
      <c r="G668" s="467"/>
      <c r="H668" s="467"/>
    </row>
    <row r="669" spans="2:8" x14ac:dyDescent="0.2">
      <c r="B669" s="467"/>
      <c r="C669" s="467"/>
      <c r="D669" s="471"/>
      <c r="E669" s="471"/>
      <c r="F669" s="467"/>
      <c r="G669" s="467"/>
      <c r="H669" s="467"/>
    </row>
    <row r="670" spans="2:8" x14ac:dyDescent="0.2">
      <c r="B670" s="467"/>
      <c r="C670" s="467"/>
      <c r="D670" s="471"/>
      <c r="E670" s="471"/>
      <c r="F670" s="467"/>
      <c r="G670" s="467"/>
      <c r="H670" s="467"/>
    </row>
    <row r="671" spans="2:8" x14ac:dyDescent="0.2">
      <c r="B671" s="467"/>
      <c r="C671" s="467"/>
      <c r="D671" s="471"/>
      <c r="E671" s="471"/>
      <c r="F671" s="467"/>
      <c r="G671" s="467"/>
      <c r="H671" s="467"/>
    </row>
    <row r="672" spans="2:8" x14ac:dyDescent="0.2">
      <c r="B672" s="467"/>
      <c r="C672" s="467"/>
      <c r="D672" s="471"/>
      <c r="E672" s="471"/>
      <c r="F672" s="467"/>
      <c r="G672" s="467"/>
      <c r="H672" s="467"/>
    </row>
    <row r="673" spans="2:8" x14ac:dyDescent="0.2">
      <c r="B673" s="467"/>
      <c r="C673" s="467"/>
      <c r="D673" s="471"/>
      <c r="E673" s="471"/>
      <c r="F673" s="467"/>
      <c r="G673" s="467"/>
      <c r="H673" s="467"/>
    </row>
    <row r="674" spans="2:8" x14ac:dyDescent="0.2">
      <c r="B674" s="467"/>
      <c r="C674" s="467"/>
      <c r="D674" s="471"/>
      <c r="E674" s="471"/>
      <c r="F674" s="467"/>
      <c r="G674" s="467"/>
      <c r="H674" s="467"/>
    </row>
    <row r="675" spans="2:8" x14ac:dyDescent="0.2">
      <c r="B675" s="467"/>
      <c r="C675" s="467"/>
      <c r="D675" s="471"/>
      <c r="E675" s="471"/>
      <c r="F675" s="467"/>
      <c r="G675" s="467"/>
      <c r="H675" s="467"/>
    </row>
    <row r="676" spans="2:8" x14ac:dyDescent="0.2">
      <c r="B676" s="467"/>
      <c r="C676" s="467"/>
      <c r="D676" s="471"/>
      <c r="E676" s="471"/>
      <c r="F676" s="467"/>
      <c r="G676" s="467"/>
      <c r="H676" s="467"/>
    </row>
    <row r="677" spans="2:8" x14ac:dyDescent="0.2">
      <c r="B677" s="467"/>
      <c r="C677" s="467"/>
      <c r="D677" s="471"/>
      <c r="E677" s="471"/>
      <c r="F677" s="467"/>
      <c r="G677" s="467"/>
      <c r="H677" s="467"/>
    </row>
    <row r="678" spans="2:8" x14ac:dyDescent="0.2">
      <c r="B678" s="467"/>
      <c r="C678" s="467"/>
      <c r="D678" s="471"/>
      <c r="E678" s="471"/>
      <c r="F678" s="467"/>
      <c r="G678" s="467"/>
      <c r="H678" s="467"/>
    </row>
    <row r="679" spans="2:8" x14ac:dyDescent="0.2">
      <c r="B679" s="467"/>
      <c r="C679" s="467"/>
      <c r="D679" s="471"/>
      <c r="E679" s="471"/>
      <c r="F679" s="467"/>
      <c r="G679" s="467"/>
      <c r="H679" s="467"/>
    </row>
    <row r="680" spans="2:8" x14ac:dyDescent="0.2">
      <c r="B680" s="467"/>
      <c r="C680" s="467"/>
      <c r="D680" s="471"/>
      <c r="E680" s="471"/>
      <c r="F680" s="467"/>
      <c r="G680" s="467"/>
      <c r="H680" s="467"/>
    </row>
    <row r="681" spans="2:8" x14ac:dyDescent="0.2">
      <c r="B681" s="467"/>
      <c r="C681" s="467"/>
      <c r="D681" s="471"/>
      <c r="E681" s="471"/>
      <c r="F681" s="467"/>
      <c r="G681" s="467"/>
      <c r="H681" s="467"/>
    </row>
    <row r="682" spans="2:8" x14ac:dyDescent="0.2">
      <c r="B682" s="467"/>
      <c r="C682" s="467"/>
      <c r="D682" s="471"/>
      <c r="E682" s="471"/>
      <c r="F682" s="467"/>
      <c r="G682" s="467"/>
      <c r="H682" s="467"/>
    </row>
    <row r="683" spans="2:8" x14ac:dyDescent="0.2">
      <c r="B683" s="467"/>
      <c r="C683" s="467"/>
      <c r="D683" s="471"/>
      <c r="E683" s="471"/>
      <c r="F683" s="467"/>
      <c r="G683" s="467"/>
      <c r="H683" s="467"/>
    </row>
    <row r="684" spans="2:8" x14ac:dyDescent="0.2">
      <c r="B684" s="467"/>
      <c r="C684" s="467"/>
      <c r="D684" s="471"/>
      <c r="E684" s="471"/>
      <c r="F684" s="467"/>
      <c r="G684" s="467"/>
      <c r="H684" s="467"/>
    </row>
    <row r="685" spans="2:8" x14ac:dyDescent="0.2">
      <c r="B685" s="467"/>
      <c r="C685" s="467"/>
      <c r="D685" s="471"/>
      <c r="E685" s="471"/>
      <c r="F685" s="467"/>
      <c r="G685" s="467"/>
      <c r="H685" s="467"/>
    </row>
    <row r="686" spans="2:8" x14ac:dyDescent="0.2">
      <c r="B686" s="467"/>
      <c r="C686" s="467"/>
      <c r="D686" s="471"/>
      <c r="E686" s="471"/>
      <c r="F686" s="467"/>
      <c r="G686" s="467"/>
      <c r="H686" s="467"/>
    </row>
    <row r="687" spans="2:8" x14ac:dyDescent="0.2">
      <c r="B687" s="467"/>
      <c r="C687" s="467"/>
      <c r="D687" s="471"/>
      <c r="E687" s="471"/>
      <c r="F687" s="467"/>
      <c r="G687" s="467"/>
      <c r="H687" s="467"/>
    </row>
    <row r="688" spans="2:8" x14ac:dyDescent="0.2">
      <c r="B688" s="467"/>
      <c r="C688" s="467"/>
      <c r="D688" s="471"/>
      <c r="E688" s="471"/>
      <c r="F688" s="467"/>
      <c r="G688" s="467"/>
      <c r="H688" s="467"/>
    </row>
    <row r="689" spans="2:8" x14ac:dyDescent="0.2">
      <c r="B689" s="467"/>
      <c r="C689" s="467"/>
      <c r="D689" s="471"/>
      <c r="E689" s="471"/>
      <c r="F689" s="467"/>
      <c r="G689" s="467"/>
      <c r="H689" s="467"/>
    </row>
    <row r="690" spans="2:8" x14ac:dyDescent="0.2">
      <c r="B690" s="467"/>
      <c r="C690" s="467"/>
      <c r="D690" s="471"/>
      <c r="E690" s="471"/>
      <c r="F690" s="467"/>
      <c r="G690" s="467"/>
      <c r="H690" s="467"/>
    </row>
    <row r="691" spans="2:8" x14ac:dyDescent="0.2">
      <c r="B691" s="467"/>
      <c r="C691" s="467"/>
      <c r="D691" s="471"/>
      <c r="E691" s="471"/>
      <c r="F691" s="467"/>
      <c r="G691" s="467"/>
      <c r="H691" s="467"/>
    </row>
    <row r="692" spans="2:8" x14ac:dyDescent="0.2">
      <c r="B692" s="467"/>
      <c r="C692" s="467"/>
      <c r="D692" s="471"/>
      <c r="E692" s="471"/>
      <c r="F692" s="467"/>
      <c r="G692" s="467"/>
      <c r="H692" s="467"/>
    </row>
    <row r="693" spans="2:8" x14ac:dyDescent="0.2">
      <c r="B693" s="467"/>
      <c r="C693" s="467"/>
      <c r="D693" s="471"/>
      <c r="E693" s="471"/>
      <c r="F693" s="467"/>
      <c r="G693" s="467"/>
      <c r="H693" s="467"/>
    </row>
    <row r="694" spans="2:8" x14ac:dyDescent="0.2">
      <c r="B694" s="467"/>
      <c r="C694" s="467"/>
      <c r="D694" s="471"/>
      <c r="E694" s="471"/>
      <c r="F694" s="467"/>
      <c r="G694" s="467"/>
      <c r="H694" s="467"/>
    </row>
    <row r="695" spans="2:8" x14ac:dyDescent="0.2">
      <c r="B695" s="467"/>
      <c r="C695" s="467"/>
      <c r="D695" s="471"/>
      <c r="E695" s="471"/>
      <c r="F695" s="467"/>
      <c r="G695" s="467"/>
      <c r="H695" s="467"/>
    </row>
    <row r="696" spans="2:8" x14ac:dyDescent="0.2">
      <c r="B696" s="467"/>
      <c r="C696" s="467"/>
      <c r="D696" s="471"/>
      <c r="E696" s="471"/>
      <c r="F696" s="467"/>
      <c r="G696" s="467"/>
      <c r="H696" s="467"/>
    </row>
    <row r="697" spans="2:8" x14ac:dyDescent="0.2">
      <c r="B697" s="467"/>
      <c r="C697" s="467"/>
      <c r="D697" s="471"/>
      <c r="E697" s="471"/>
      <c r="F697" s="467"/>
      <c r="G697" s="467"/>
      <c r="H697" s="467"/>
    </row>
    <row r="698" spans="2:8" x14ac:dyDescent="0.2">
      <c r="B698" s="467"/>
      <c r="C698" s="467"/>
      <c r="D698" s="471"/>
      <c r="E698" s="471"/>
      <c r="F698" s="467"/>
      <c r="G698" s="467"/>
      <c r="H698" s="467"/>
    </row>
    <row r="699" spans="2:8" x14ac:dyDescent="0.2">
      <c r="B699" s="467"/>
      <c r="C699" s="467"/>
      <c r="D699" s="471"/>
      <c r="E699" s="471"/>
      <c r="F699" s="467"/>
      <c r="G699" s="467"/>
      <c r="H699" s="467"/>
    </row>
    <row r="700" spans="2:8" x14ac:dyDescent="0.2">
      <c r="B700" s="467"/>
      <c r="C700" s="467"/>
      <c r="D700" s="471"/>
      <c r="E700" s="471"/>
      <c r="F700" s="467"/>
      <c r="G700" s="467"/>
      <c r="H700" s="467"/>
    </row>
    <row r="701" spans="2:8" x14ac:dyDescent="0.2">
      <c r="B701" s="467"/>
      <c r="C701" s="467"/>
      <c r="D701" s="471"/>
      <c r="E701" s="471"/>
      <c r="F701" s="467"/>
      <c r="G701" s="467"/>
      <c r="H701" s="467"/>
    </row>
    <row r="702" spans="2:8" x14ac:dyDescent="0.2">
      <c r="B702" s="467"/>
      <c r="C702" s="467"/>
      <c r="D702" s="471"/>
      <c r="E702" s="471"/>
      <c r="F702" s="467"/>
      <c r="G702" s="467"/>
      <c r="H702" s="467"/>
    </row>
    <row r="703" spans="2:8" x14ac:dyDescent="0.2">
      <c r="B703" s="467"/>
      <c r="C703" s="467"/>
      <c r="D703" s="471"/>
      <c r="E703" s="471"/>
      <c r="F703" s="467"/>
      <c r="G703" s="467"/>
      <c r="H703" s="467"/>
    </row>
    <row r="704" spans="2:8" x14ac:dyDescent="0.2">
      <c r="B704" s="467"/>
      <c r="C704" s="467"/>
      <c r="D704" s="471"/>
      <c r="E704" s="471"/>
      <c r="F704" s="467"/>
      <c r="G704" s="467"/>
      <c r="H704" s="467"/>
    </row>
    <row r="705" spans="2:8" x14ac:dyDescent="0.2">
      <c r="B705" s="467"/>
      <c r="C705" s="467"/>
      <c r="D705" s="471"/>
      <c r="E705" s="471"/>
      <c r="F705" s="467"/>
      <c r="G705" s="467"/>
      <c r="H705" s="467"/>
    </row>
    <row r="706" spans="2:8" x14ac:dyDescent="0.2">
      <c r="B706" s="467"/>
      <c r="C706" s="467"/>
      <c r="D706" s="471"/>
      <c r="E706" s="471"/>
      <c r="F706" s="467"/>
      <c r="G706" s="467"/>
      <c r="H706" s="467"/>
    </row>
    <row r="707" spans="2:8" x14ac:dyDescent="0.2">
      <c r="B707" s="467"/>
      <c r="C707" s="467"/>
      <c r="D707" s="471"/>
      <c r="E707" s="471"/>
      <c r="F707" s="467"/>
      <c r="G707" s="467"/>
      <c r="H707" s="467"/>
    </row>
    <row r="708" spans="2:8" x14ac:dyDescent="0.2">
      <c r="B708" s="467"/>
      <c r="C708" s="467"/>
      <c r="D708" s="471"/>
      <c r="E708" s="471"/>
      <c r="F708" s="467"/>
      <c r="G708" s="467"/>
      <c r="H708" s="467"/>
    </row>
    <row r="709" spans="2:8" x14ac:dyDescent="0.2">
      <c r="B709" s="467"/>
      <c r="C709" s="467"/>
      <c r="D709" s="471"/>
      <c r="E709" s="471"/>
      <c r="F709" s="467"/>
      <c r="G709" s="467"/>
      <c r="H709" s="467"/>
    </row>
    <row r="710" spans="2:8" x14ac:dyDescent="0.2">
      <c r="B710" s="467"/>
      <c r="C710" s="467"/>
      <c r="D710" s="471"/>
      <c r="E710" s="471"/>
      <c r="F710" s="467"/>
      <c r="G710" s="467"/>
      <c r="H710" s="467"/>
    </row>
    <row r="711" spans="2:8" x14ac:dyDescent="0.2">
      <c r="B711" s="467"/>
      <c r="C711" s="467"/>
      <c r="D711" s="471"/>
      <c r="E711" s="471"/>
      <c r="F711" s="467"/>
      <c r="G711" s="467"/>
      <c r="H711" s="467"/>
    </row>
    <row r="712" spans="2:8" x14ac:dyDescent="0.2">
      <c r="B712" s="467"/>
      <c r="C712" s="467"/>
      <c r="D712" s="471"/>
      <c r="E712" s="471"/>
      <c r="F712" s="467"/>
      <c r="G712" s="467"/>
      <c r="H712" s="467"/>
    </row>
    <row r="713" spans="2:8" x14ac:dyDescent="0.2">
      <c r="B713" s="467"/>
      <c r="C713" s="467"/>
      <c r="D713" s="471"/>
      <c r="E713" s="471"/>
      <c r="F713" s="467"/>
      <c r="G713" s="467"/>
      <c r="H713" s="467"/>
    </row>
    <row r="714" spans="2:8" x14ac:dyDescent="0.2">
      <c r="B714" s="467"/>
      <c r="C714" s="467"/>
      <c r="D714" s="471"/>
      <c r="E714" s="471"/>
      <c r="F714" s="467"/>
      <c r="G714" s="467"/>
      <c r="H714" s="467"/>
    </row>
    <row r="715" spans="2:8" x14ac:dyDescent="0.2">
      <c r="B715" s="467"/>
      <c r="C715" s="467"/>
      <c r="D715" s="471"/>
      <c r="E715" s="471"/>
      <c r="F715" s="467"/>
      <c r="G715" s="467"/>
      <c r="H715" s="467"/>
    </row>
    <row r="716" spans="2:8" x14ac:dyDescent="0.2">
      <c r="B716" s="467"/>
      <c r="C716" s="467"/>
      <c r="D716" s="471"/>
      <c r="E716" s="471"/>
      <c r="F716" s="467"/>
      <c r="G716" s="467"/>
      <c r="H716" s="467"/>
    </row>
    <row r="717" spans="2:8" x14ac:dyDescent="0.2">
      <c r="B717" s="467"/>
      <c r="C717" s="467"/>
      <c r="D717" s="471"/>
      <c r="E717" s="471"/>
      <c r="F717" s="467"/>
      <c r="G717" s="467"/>
      <c r="H717" s="467"/>
    </row>
    <row r="718" spans="2:8" x14ac:dyDescent="0.2">
      <c r="B718" s="467"/>
      <c r="C718" s="467"/>
      <c r="D718" s="471"/>
      <c r="E718" s="471"/>
      <c r="F718" s="467"/>
      <c r="G718" s="467"/>
      <c r="H718" s="467"/>
    </row>
    <row r="719" spans="2:8" x14ac:dyDescent="0.2">
      <c r="B719" s="467"/>
      <c r="C719" s="467"/>
      <c r="D719" s="471"/>
      <c r="E719" s="471"/>
      <c r="F719" s="467"/>
      <c r="G719" s="467"/>
      <c r="H719" s="467"/>
    </row>
    <row r="720" spans="2:8" x14ac:dyDescent="0.2">
      <c r="B720" s="467"/>
      <c r="C720" s="467"/>
      <c r="D720" s="471"/>
      <c r="E720" s="471"/>
      <c r="F720" s="467"/>
      <c r="G720" s="467"/>
      <c r="H720" s="467"/>
    </row>
    <row r="721" spans="2:8" x14ac:dyDescent="0.2">
      <c r="B721" s="467"/>
      <c r="C721" s="467"/>
      <c r="D721" s="471"/>
      <c r="E721" s="471"/>
      <c r="F721" s="467"/>
      <c r="G721" s="467"/>
      <c r="H721" s="467"/>
    </row>
    <row r="722" spans="2:8" x14ac:dyDescent="0.2">
      <c r="B722" s="467"/>
      <c r="C722" s="467"/>
      <c r="D722" s="471"/>
      <c r="E722" s="471"/>
      <c r="F722" s="467"/>
      <c r="G722" s="467"/>
      <c r="H722" s="467"/>
    </row>
    <row r="723" spans="2:8" x14ac:dyDescent="0.2">
      <c r="B723" s="467"/>
      <c r="C723" s="467"/>
      <c r="D723" s="471"/>
      <c r="E723" s="471"/>
      <c r="F723" s="467"/>
      <c r="G723" s="467"/>
      <c r="H723" s="467"/>
    </row>
    <row r="724" spans="2:8" x14ac:dyDescent="0.2">
      <c r="B724" s="467"/>
      <c r="C724" s="467"/>
      <c r="D724" s="471"/>
      <c r="E724" s="471"/>
      <c r="F724" s="467"/>
      <c r="G724" s="467"/>
      <c r="H724" s="467"/>
    </row>
    <row r="725" spans="2:8" x14ac:dyDescent="0.2">
      <c r="B725" s="467"/>
      <c r="C725" s="467"/>
      <c r="D725" s="471"/>
      <c r="E725" s="471"/>
      <c r="F725" s="467"/>
      <c r="G725" s="467"/>
      <c r="H725" s="467"/>
    </row>
    <row r="726" spans="2:8" x14ac:dyDescent="0.2">
      <c r="B726" s="467"/>
      <c r="C726" s="467"/>
      <c r="D726" s="471"/>
      <c r="E726" s="471"/>
      <c r="F726" s="467"/>
      <c r="G726" s="467"/>
      <c r="H726" s="467"/>
    </row>
    <row r="727" spans="2:8" x14ac:dyDescent="0.2">
      <c r="B727" s="467"/>
      <c r="C727" s="467"/>
      <c r="D727" s="471"/>
      <c r="E727" s="471"/>
      <c r="F727" s="467"/>
      <c r="G727" s="467"/>
      <c r="H727" s="467"/>
    </row>
    <row r="728" spans="2:8" x14ac:dyDescent="0.2">
      <c r="B728" s="467"/>
      <c r="C728" s="467"/>
      <c r="D728" s="471"/>
      <c r="E728" s="471"/>
      <c r="F728" s="467"/>
      <c r="G728" s="467"/>
      <c r="H728" s="467"/>
    </row>
    <row r="729" spans="2:8" x14ac:dyDescent="0.2">
      <c r="B729" s="467"/>
      <c r="C729" s="467"/>
      <c r="D729" s="471"/>
      <c r="E729" s="471"/>
      <c r="F729" s="467"/>
      <c r="G729" s="467"/>
      <c r="H729" s="467"/>
    </row>
    <row r="730" spans="2:8" x14ac:dyDescent="0.2">
      <c r="B730" s="467"/>
      <c r="C730" s="467"/>
      <c r="D730" s="471"/>
      <c r="E730" s="471"/>
      <c r="F730" s="467"/>
      <c r="G730" s="467"/>
      <c r="H730" s="467"/>
    </row>
    <row r="731" spans="2:8" x14ac:dyDescent="0.2">
      <c r="B731" s="467"/>
      <c r="C731" s="467"/>
      <c r="D731" s="471"/>
      <c r="E731" s="471"/>
      <c r="F731" s="467"/>
      <c r="G731" s="467"/>
      <c r="H731" s="467"/>
    </row>
    <row r="732" spans="2:8" x14ac:dyDescent="0.2">
      <c r="B732" s="467"/>
      <c r="C732" s="467"/>
      <c r="D732" s="471"/>
      <c r="E732" s="471"/>
      <c r="F732" s="467"/>
      <c r="G732" s="467"/>
      <c r="H732" s="467"/>
    </row>
    <row r="733" spans="2:8" x14ac:dyDescent="0.2">
      <c r="B733" s="467"/>
      <c r="C733" s="467"/>
      <c r="D733" s="471"/>
      <c r="E733" s="471"/>
      <c r="F733" s="467"/>
      <c r="G733" s="467"/>
      <c r="H733" s="467"/>
    </row>
    <row r="734" spans="2:8" x14ac:dyDescent="0.2">
      <c r="B734" s="467"/>
      <c r="C734" s="467"/>
      <c r="D734" s="471"/>
      <c r="E734" s="471"/>
      <c r="F734" s="467"/>
      <c r="G734" s="467"/>
      <c r="H734" s="467"/>
    </row>
    <row r="735" spans="2:8" x14ac:dyDescent="0.2">
      <c r="B735" s="467"/>
      <c r="C735" s="467"/>
      <c r="D735" s="471"/>
      <c r="E735" s="471"/>
      <c r="F735" s="467"/>
      <c r="G735" s="467"/>
      <c r="H735" s="467"/>
    </row>
    <row r="736" spans="2:8" x14ac:dyDescent="0.2">
      <c r="B736" s="467"/>
      <c r="C736" s="467"/>
      <c r="D736" s="471"/>
      <c r="E736" s="471"/>
      <c r="F736" s="467"/>
      <c r="G736" s="467"/>
      <c r="H736" s="467"/>
    </row>
    <row r="737" spans="2:8" x14ac:dyDescent="0.2">
      <c r="B737" s="467"/>
      <c r="C737" s="467"/>
      <c r="D737" s="471"/>
      <c r="E737" s="471"/>
      <c r="F737" s="467"/>
      <c r="G737" s="467"/>
      <c r="H737" s="467"/>
    </row>
    <row r="738" spans="2:8" x14ac:dyDescent="0.2">
      <c r="B738" s="467"/>
      <c r="C738" s="467"/>
      <c r="D738" s="471"/>
      <c r="E738" s="471"/>
      <c r="F738" s="467"/>
      <c r="G738" s="467"/>
      <c r="H738" s="467"/>
    </row>
    <row r="739" spans="2:8" x14ac:dyDescent="0.2">
      <c r="B739" s="467"/>
      <c r="C739" s="467"/>
      <c r="D739" s="471"/>
      <c r="E739" s="471"/>
      <c r="F739" s="467"/>
      <c r="G739" s="467"/>
      <c r="H739" s="467"/>
    </row>
    <row r="740" spans="2:8" x14ac:dyDescent="0.2">
      <c r="B740" s="467"/>
      <c r="C740" s="467"/>
      <c r="D740" s="471"/>
      <c r="E740" s="471"/>
      <c r="F740" s="467"/>
      <c r="G740" s="467"/>
      <c r="H740" s="467"/>
    </row>
    <row r="741" spans="2:8" x14ac:dyDescent="0.2">
      <c r="B741" s="467"/>
      <c r="C741" s="467"/>
      <c r="D741" s="471"/>
      <c r="E741" s="471"/>
      <c r="F741" s="467"/>
      <c r="G741" s="467"/>
      <c r="H741" s="467"/>
    </row>
    <row r="742" spans="2:8" x14ac:dyDescent="0.2">
      <c r="B742" s="467"/>
      <c r="C742" s="467"/>
      <c r="D742" s="471"/>
      <c r="E742" s="471"/>
      <c r="F742" s="467"/>
      <c r="G742" s="467"/>
      <c r="H742" s="467"/>
    </row>
    <row r="743" spans="2:8" x14ac:dyDescent="0.2">
      <c r="B743" s="467"/>
      <c r="C743" s="467"/>
      <c r="D743" s="471"/>
      <c r="E743" s="471"/>
      <c r="F743" s="467"/>
      <c r="G743" s="467"/>
      <c r="H743" s="467"/>
    </row>
    <row r="744" spans="2:8" x14ac:dyDescent="0.2">
      <c r="B744" s="467"/>
      <c r="C744" s="467"/>
      <c r="D744" s="471"/>
      <c r="E744" s="471"/>
      <c r="F744" s="467"/>
      <c r="G744" s="467"/>
      <c r="H744" s="467"/>
    </row>
    <row r="745" spans="2:8" x14ac:dyDescent="0.2">
      <c r="B745" s="467"/>
      <c r="C745" s="467"/>
      <c r="D745" s="471"/>
      <c r="E745" s="471"/>
      <c r="F745" s="467"/>
      <c r="G745" s="467"/>
      <c r="H745" s="467"/>
    </row>
    <row r="746" spans="2:8" x14ac:dyDescent="0.2">
      <c r="B746" s="467"/>
      <c r="C746" s="467"/>
      <c r="D746" s="471"/>
      <c r="E746" s="471"/>
      <c r="F746" s="467"/>
      <c r="G746" s="467"/>
      <c r="H746" s="467"/>
    </row>
    <row r="747" spans="2:8" x14ac:dyDescent="0.2">
      <c r="B747" s="467"/>
      <c r="C747" s="467"/>
      <c r="D747" s="471"/>
      <c r="E747" s="471"/>
      <c r="F747" s="467"/>
      <c r="G747" s="467"/>
      <c r="H747" s="467"/>
    </row>
    <row r="748" spans="2:8" x14ac:dyDescent="0.2">
      <c r="B748" s="467"/>
      <c r="C748" s="467"/>
      <c r="D748" s="471"/>
      <c r="E748" s="471"/>
      <c r="F748" s="467"/>
      <c r="G748" s="467"/>
      <c r="H748" s="467"/>
    </row>
    <row r="749" spans="2:8" x14ac:dyDescent="0.2">
      <c r="B749" s="467"/>
      <c r="C749" s="467"/>
      <c r="D749" s="471"/>
      <c r="E749" s="471"/>
      <c r="F749" s="467"/>
      <c r="G749" s="467"/>
      <c r="H749" s="467"/>
    </row>
    <row r="750" spans="2:8" x14ac:dyDescent="0.2">
      <c r="B750" s="467"/>
      <c r="C750" s="467"/>
      <c r="D750" s="471"/>
      <c r="E750" s="471"/>
      <c r="F750" s="467"/>
      <c r="G750" s="467"/>
      <c r="H750" s="467"/>
    </row>
    <row r="751" spans="2:8" x14ac:dyDescent="0.2">
      <c r="B751" s="467"/>
      <c r="C751" s="467"/>
      <c r="D751" s="471"/>
      <c r="E751" s="471"/>
      <c r="F751" s="467"/>
      <c r="G751" s="467"/>
      <c r="H751" s="467"/>
    </row>
    <row r="752" spans="2:8" x14ac:dyDescent="0.2">
      <c r="B752" s="467"/>
      <c r="C752" s="467"/>
      <c r="D752" s="471"/>
      <c r="E752" s="471"/>
      <c r="F752" s="467"/>
      <c r="G752" s="467"/>
      <c r="H752" s="467"/>
    </row>
    <row r="753" spans="2:8" x14ac:dyDescent="0.2">
      <c r="B753" s="467"/>
      <c r="C753" s="467"/>
      <c r="D753" s="471"/>
      <c r="E753" s="471"/>
      <c r="F753" s="467"/>
      <c r="G753" s="467"/>
      <c r="H753" s="467"/>
    </row>
    <row r="754" spans="2:8" x14ac:dyDescent="0.2">
      <c r="B754" s="467"/>
      <c r="C754" s="467"/>
      <c r="D754" s="471"/>
      <c r="E754" s="471"/>
      <c r="F754" s="467"/>
      <c r="G754" s="467"/>
      <c r="H754" s="467"/>
    </row>
    <row r="755" spans="2:8" x14ac:dyDescent="0.2">
      <c r="B755" s="467"/>
      <c r="C755" s="467"/>
      <c r="D755" s="471"/>
      <c r="E755" s="471"/>
      <c r="F755" s="467"/>
      <c r="G755" s="467"/>
      <c r="H755" s="467"/>
    </row>
    <row r="756" spans="2:8" x14ac:dyDescent="0.2">
      <c r="B756" s="467"/>
      <c r="C756" s="467"/>
      <c r="D756" s="471"/>
      <c r="E756" s="471"/>
      <c r="F756" s="467"/>
      <c r="G756" s="467"/>
      <c r="H756" s="467"/>
    </row>
    <row r="757" spans="2:8" x14ac:dyDescent="0.2">
      <c r="B757" s="467"/>
      <c r="C757" s="467"/>
      <c r="D757" s="471"/>
      <c r="E757" s="471"/>
      <c r="F757" s="467"/>
      <c r="G757" s="467"/>
      <c r="H757" s="467"/>
    </row>
    <row r="758" spans="2:8" x14ac:dyDescent="0.2">
      <c r="B758" s="467"/>
      <c r="C758" s="467"/>
      <c r="D758" s="471"/>
      <c r="E758" s="471"/>
      <c r="F758" s="467"/>
      <c r="G758" s="467"/>
      <c r="H758" s="467"/>
    </row>
    <row r="759" spans="2:8" x14ac:dyDescent="0.2">
      <c r="B759" s="467"/>
      <c r="C759" s="467"/>
      <c r="D759" s="471"/>
      <c r="E759" s="471"/>
      <c r="F759" s="467"/>
      <c r="G759" s="467"/>
      <c r="H759" s="467"/>
    </row>
    <row r="760" spans="2:8" x14ac:dyDescent="0.2">
      <c r="B760" s="467"/>
      <c r="C760" s="467"/>
      <c r="D760" s="471"/>
      <c r="E760" s="471"/>
      <c r="F760" s="467"/>
      <c r="G760" s="467"/>
      <c r="H760" s="467"/>
    </row>
    <row r="761" spans="2:8" x14ac:dyDescent="0.2">
      <c r="B761" s="467"/>
      <c r="C761" s="467"/>
      <c r="D761" s="471"/>
      <c r="E761" s="471"/>
      <c r="F761" s="467"/>
      <c r="G761" s="467"/>
      <c r="H761" s="467"/>
    </row>
    <row r="762" spans="2:8" x14ac:dyDescent="0.2">
      <c r="B762" s="467"/>
      <c r="C762" s="467"/>
      <c r="D762" s="471"/>
      <c r="E762" s="471"/>
      <c r="F762" s="467"/>
      <c r="G762" s="467"/>
      <c r="H762" s="467"/>
    </row>
    <row r="763" spans="2:8" x14ac:dyDescent="0.2">
      <c r="B763" s="467"/>
      <c r="C763" s="467"/>
      <c r="D763" s="471"/>
      <c r="E763" s="471"/>
      <c r="F763" s="467"/>
      <c r="G763" s="467"/>
      <c r="H763" s="467"/>
    </row>
    <row r="764" spans="2:8" x14ac:dyDescent="0.2">
      <c r="B764" s="467"/>
      <c r="C764" s="467"/>
      <c r="D764" s="471"/>
      <c r="E764" s="471"/>
      <c r="F764" s="467"/>
      <c r="G764" s="467"/>
      <c r="H764" s="467"/>
    </row>
    <row r="765" spans="2:8" x14ac:dyDescent="0.2">
      <c r="B765" s="467"/>
      <c r="C765" s="467"/>
      <c r="D765" s="471"/>
      <c r="E765" s="471"/>
      <c r="F765" s="467"/>
      <c r="G765" s="467"/>
      <c r="H765" s="467"/>
    </row>
    <row r="766" spans="2:8" x14ac:dyDescent="0.2">
      <c r="B766" s="467"/>
      <c r="C766" s="467"/>
      <c r="D766" s="471"/>
      <c r="E766" s="471"/>
      <c r="F766" s="467"/>
      <c r="G766" s="467"/>
      <c r="H766" s="467"/>
    </row>
    <row r="767" spans="2:8" x14ac:dyDescent="0.2">
      <c r="B767" s="467"/>
      <c r="C767" s="467"/>
      <c r="D767" s="471"/>
      <c r="E767" s="471"/>
      <c r="F767" s="467"/>
      <c r="G767" s="467"/>
      <c r="H767" s="467"/>
    </row>
    <row r="768" spans="2:8" x14ac:dyDescent="0.2">
      <c r="B768" s="467"/>
      <c r="C768" s="467"/>
      <c r="D768" s="471"/>
      <c r="E768" s="471"/>
      <c r="F768" s="467"/>
      <c r="G768" s="467"/>
      <c r="H768" s="467"/>
    </row>
    <row r="769" spans="2:8" x14ac:dyDescent="0.2">
      <c r="B769" s="467"/>
      <c r="C769" s="467"/>
      <c r="D769" s="471"/>
      <c r="E769" s="471"/>
      <c r="F769" s="467"/>
      <c r="G769" s="467"/>
      <c r="H769" s="467"/>
    </row>
    <row r="770" spans="2:8" x14ac:dyDescent="0.2">
      <c r="B770" s="467"/>
      <c r="C770" s="467"/>
      <c r="D770" s="471"/>
      <c r="E770" s="471"/>
      <c r="F770" s="467"/>
      <c r="G770" s="467"/>
      <c r="H770" s="467"/>
    </row>
    <row r="771" spans="2:8" x14ac:dyDescent="0.2">
      <c r="B771" s="467"/>
      <c r="C771" s="467"/>
      <c r="D771" s="471"/>
      <c r="E771" s="471"/>
      <c r="F771" s="467"/>
      <c r="G771" s="467"/>
      <c r="H771" s="467"/>
    </row>
    <row r="772" spans="2:8" x14ac:dyDescent="0.2">
      <c r="B772" s="467"/>
      <c r="C772" s="467"/>
      <c r="D772" s="471"/>
      <c r="E772" s="471"/>
      <c r="F772" s="467"/>
      <c r="G772" s="467"/>
      <c r="H772" s="467"/>
    </row>
    <row r="773" spans="2:8" x14ac:dyDescent="0.2">
      <c r="B773" s="467"/>
      <c r="C773" s="467"/>
      <c r="D773" s="471"/>
      <c r="E773" s="471"/>
      <c r="F773" s="467"/>
      <c r="G773" s="467"/>
      <c r="H773" s="467"/>
    </row>
    <row r="774" spans="2:8" x14ac:dyDescent="0.2">
      <c r="B774" s="467"/>
      <c r="C774" s="467"/>
      <c r="D774" s="471"/>
      <c r="E774" s="471"/>
      <c r="F774" s="467"/>
      <c r="G774" s="467"/>
      <c r="H774" s="467"/>
    </row>
    <row r="775" spans="2:8" x14ac:dyDescent="0.2">
      <c r="B775" s="467"/>
      <c r="C775" s="467"/>
      <c r="D775" s="471"/>
      <c r="E775" s="471"/>
      <c r="F775" s="467"/>
      <c r="G775" s="467"/>
      <c r="H775" s="467"/>
    </row>
    <row r="776" spans="2:8" x14ac:dyDescent="0.2">
      <c r="B776" s="467"/>
      <c r="C776" s="467"/>
      <c r="D776" s="471"/>
      <c r="E776" s="471"/>
      <c r="F776" s="467"/>
      <c r="G776" s="467"/>
      <c r="H776" s="467"/>
    </row>
    <row r="777" spans="2:8" x14ac:dyDescent="0.2">
      <c r="B777" s="467"/>
      <c r="C777" s="467"/>
      <c r="D777" s="471"/>
      <c r="E777" s="471"/>
      <c r="F777" s="467"/>
      <c r="G777" s="467"/>
      <c r="H777" s="467"/>
    </row>
    <row r="778" spans="2:8" x14ac:dyDescent="0.2">
      <c r="B778" s="467"/>
      <c r="C778" s="467"/>
      <c r="D778" s="471"/>
      <c r="E778" s="471"/>
      <c r="F778" s="467"/>
      <c r="G778" s="467"/>
      <c r="H778" s="467"/>
    </row>
    <row r="779" spans="2:8" x14ac:dyDescent="0.2">
      <c r="B779" s="467"/>
      <c r="C779" s="467"/>
      <c r="D779" s="471"/>
      <c r="E779" s="471"/>
      <c r="F779" s="467"/>
      <c r="G779" s="467"/>
      <c r="H779" s="467"/>
    </row>
    <row r="780" spans="2:8" x14ac:dyDescent="0.2">
      <c r="B780" s="467"/>
      <c r="C780" s="467"/>
      <c r="D780" s="471"/>
      <c r="E780" s="471"/>
      <c r="F780" s="467"/>
      <c r="G780" s="467"/>
      <c r="H780" s="467"/>
    </row>
    <row r="781" spans="2:8" x14ac:dyDescent="0.2">
      <c r="B781" s="467"/>
      <c r="C781" s="467"/>
      <c r="D781" s="471"/>
      <c r="E781" s="471"/>
      <c r="F781" s="467"/>
      <c r="G781" s="467"/>
      <c r="H781" s="467"/>
    </row>
    <row r="782" spans="2:8" x14ac:dyDescent="0.2">
      <c r="B782" s="467"/>
      <c r="C782" s="467"/>
      <c r="D782" s="471"/>
      <c r="E782" s="471"/>
      <c r="F782" s="467"/>
      <c r="G782" s="467"/>
      <c r="H782" s="467"/>
    </row>
    <row r="783" spans="2:8" x14ac:dyDescent="0.2">
      <c r="B783" s="467"/>
      <c r="C783" s="467"/>
      <c r="D783" s="471"/>
      <c r="E783" s="471"/>
      <c r="F783" s="467"/>
      <c r="G783" s="467"/>
      <c r="H783" s="467"/>
    </row>
    <row r="784" spans="2:8" x14ac:dyDescent="0.2">
      <c r="B784" s="467"/>
      <c r="C784" s="467"/>
      <c r="D784" s="471"/>
      <c r="E784" s="471"/>
      <c r="F784" s="467"/>
      <c r="G784" s="467"/>
      <c r="H784" s="467"/>
    </row>
    <row r="785" spans="2:8" x14ac:dyDescent="0.2">
      <c r="B785" s="467"/>
      <c r="C785" s="467"/>
      <c r="D785" s="471"/>
      <c r="E785" s="471"/>
      <c r="F785" s="467"/>
      <c r="G785" s="467"/>
      <c r="H785" s="467"/>
    </row>
    <row r="786" spans="2:8" x14ac:dyDescent="0.2">
      <c r="B786" s="467"/>
      <c r="C786" s="467"/>
      <c r="D786" s="471"/>
      <c r="E786" s="471"/>
      <c r="F786" s="467"/>
      <c r="G786" s="467"/>
      <c r="H786" s="467"/>
    </row>
    <row r="787" spans="2:8" x14ac:dyDescent="0.2">
      <c r="B787" s="467"/>
      <c r="C787" s="467"/>
      <c r="D787" s="471"/>
      <c r="E787" s="471"/>
      <c r="F787" s="467"/>
      <c r="G787" s="467"/>
      <c r="H787" s="467"/>
    </row>
    <row r="788" spans="2:8" x14ac:dyDescent="0.2">
      <c r="B788" s="467"/>
      <c r="C788" s="467"/>
      <c r="D788" s="471"/>
      <c r="E788" s="471"/>
      <c r="F788" s="467"/>
      <c r="G788" s="467"/>
      <c r="H788" s="467"/>
    </row>
    <row r="789" spans="2:8" x14ac:dyDescent="0.2">
      <c r="B789" s="467"/>
      <c r="C789" s="467"/>
      <c r="D789" s="471"/>
      <c r="E789" s="471"/>
      <c r="F789" s="467"/>
      <c r="G789" s="467"/>
      <c r="H789" s="467"/>
    </row>
    <row r="790" spans="2:8" x14ac:dyDescent="0.2">
      <c r="B790" s="467"/>
      <c r="C790" s="467"/>
      <c r="D790" s="471"/>
      <c r="E790" s="471"/>
      <c r="F790" s="467"/>
      <c r="G790" s="467"/>
      <c r="H790" s="467"/>
    </row>
    <row r="791" spans="2:8" x14ac:dyDescent="0.2">
      <c r="B791" s="467"/>
      <c r="C791" s="467"/>
      <c r="D791" s="471"/>
      <c r="E791" s="471"/>
      <c r="F791" s="467"/>
      <c r="G791" s="467"/>
      <c r="H791" s="467"/>
    </row>
    <row r="792" spans="2:8" x14ac:dyDescent="0.2">
      <c r="B792" s="467"/>
      <c r="C792" s="467"/>
      <c r="D792" s="471"/>
      <c r="E792" s="471"/>
      <c r="F792" s="467"/>
      <c r="G792" s="467"/>
      <c r="H792" s="467"/>
    </row>
    <row r="793" spans="2:8" x14ac:dyDescent="0.2">
      <c r="B793" s="467"/>
      <c r="C793" s="467"/>
      <c r="D793" s="471"/>
      <c r="E793" s="471"/>
      <c r="F793" s="467"/>
      <c r="G793" s="467"/>
      <c r="H793" s="467"/>
    </row>
    <row r="794" spans="2:8" x14ac:dyDescent="0.2">
      <c r="B794" s="467"/>
      <c r="C794" s="467"/>
      <c r="D794" s="471"/>
      <c r="E794" s="471"/>
      <c r="F794" s="467"/>
      <c r="G794" s="467"/>
      <c r="H794" s="467"/>
    </row>
    <row r="795" spans="2:8" x14ac:dyDescent="0.2">
      <c r="B795" s="467"/>
      <c r="C795" s="467"/>
      <c r="D795" s="471"/>
      <c r="E795" s="471"/>
      <c r="F795" s="467"/>
      <c r="G795" s="467"/>
      <c r="H795" s="467"/>
    </row>
    <row r="796" spans="2:8" x14ac:dyDescent="0.2">
      <c r="B796" s="467"/>
      <c r="C796" s="467"/>
      <c r="D796" s="471"/>
      <c r="E796" s="471"/>
      <c r="F796" s="467"/>
      <c r="G796" s="467"/>
      <c r="H796" s="467"/>
    </row>
    <row r="797" spans="2:8" x14ac:dyDescent="0.2">
      <c r="B797" s="467"/>
      <c r="C797" s="467"/>
      <c r="D797" s="471"/>
      <c r="E797" s="471"/>
      <c r="F797" s="467"/>
      <c r="G797" s="467"/>
      <c r="H797" s="467"/>
    </row>
    <row r="798" spans="2:8" x14ac:dyDescent="0.2">
      <c r="B798" s="467"/>
      <c r="C798" s="467"/>
      <c r="D798" s="471"/>
      <c r="E798" s="471"/>
      <c r="F798" s="467"/>
      <c r="G798" s="467"/>
      <c r="H798" s="467"/>
    </row>
    <row r="799" spans="2:8" x14ac:dyDescent="0.2">
      <c r="B799" s="467"/>
      <c r="C799" s="467"/>
      <c r="D799" s="471"/>
      <c r="E799" s="471"/>
      <c r="F799" s="467"/>
      <c r="G799" s="467"/>
      <c r="H799" s="467"/>
    </row>
    <row r="800" spans="2:8" x14ac:dyDescent="0.2">
      <c r="B800" s="467"/>
      <c r="C800" s="467"/>
      <c r="D800" s="471"/>
      <c r="E800" s="471"/>
      <c r="F800" s="467"/>
      <c r="G800" s="467"/>
      <c r="H800" s="467"/>
    </row>
    <row r="801" spans="2:8" x14ac:dyDescent="0.2">
      <c r="B801" s="467"/>
      <c r="C801" s="467"/>
      <c r="D801" s="471"/>
      <c r="E801" s="471"/>
      <c r="F801" s="467"/>
      <c r="G801" s="467"/>
      <c r="H801" s="467"/>
    </row>
    <row r="802" spans="2:8" x14ac:dyDescent="0.2">
      <c r="B802" s="467"/>
      <c r="C802" s="467"/>
      <c r="D802" s="471"/>
      <c r="E802" s="471"/>
      <c r="F802" s="467"/>
      <c r="G802" s="467"/>
      <c r="H802" s="467"/>
    </row>
    <row r="803" spans="2:8" x14ac:dyDescent="0.2">
      <c r="B803" s="467"/>
      <c r="C803" s="467"/>
      <c r="D803" s="471"/>
      <c r="E803" s="471"/>
      <c r="F803" s="467"/>
      <c r="G803" s="467"/>
      <c r="H803" s="467"/>
    </row>
    <row r="804" spans="2:8" x14ac:dyDescent="0.2">
      <c r="B804" s="467"/>
      <c r="C804" s="467"/>
      <c r="D804" s="471"/>
      <c r="E804" s="471"/>
      <c r="F804" s="467"/>
      <c r="G804" s="467"/>
      <c r="H804" s="467"/>
    </row>
    <row r="805" spans="2:8" x14ac:dyDescent="0.2">
      <c r="B805" s="467"/>
      <c r="C805" s="467"/>
      <c r="D805" s="471"/>
      <c r="E805" s="471"/>
      <c r="F805" s="467"/>
      <c r="G805" s="467"/>
      <c r="H805" s="467"/>
    </row>
    <row r="806" spans="2:8" x14ac:dyDescent="0.2">
      <c r="B806" s="467"/>
      <c r="C806" s="467"/>
      <c r="D806" s="471"/>
      <c r="E806" s="471"/>
      <c r="F806" s="467"/>
      <c r="G806" s="467"/>
      <c r="H806" s="467"/>
    </row>
    <row r="807" spans="2:8" x14ac:dyDescent="0.2">
      <c r="B807" s="467"/>
      <c r="C807" s="467"/>
      <c r="D807" s="471"/>
      <c r="E807" s="471"/>
      <c r="F807" s="467"/>
      <c r="G807" s="467"/>
      <c r="H807" s="467"/>
    </row>
    <row r="808" spans="2:8" x14ac:dyDescent="0.2">
      <c r="B808" s="467"/>
      <c r="C808" s="467"/>
      <c r="D808" s="471"/>
      <c r="E808" s="471"/>
      <c r="F808" s="467"/>
      <c r="G808" s="467"/>
      <c r="H808" s="467"/>
    </row>
    <row r="809" spans="2:8" x14ac:dyDescent="0.2">
      <c r="B809" s="467"/>
      <c r="C809" s="467"/>
      <c r="D809" s="471"/>
      <c r="E809" s="471"/>
      <c r="F809" s="467"/>
      <c r="G809" s="467"/>
      <c r="H809" s="467"/>
    </row>
    <row r="810" spans="2:8" x14ac:dyDescent="0.2">
      <c r="B810" s="467"/>
      <c r="C810" s="467"/>
      <c r="D810" s="471"/>
      <c r="E810" s="471"/>
      <c r="F810" s="467"/>
      <c r="G810" s="467"/>
      <c r="H810" s="467"/>
    </row>
    <row r="811" spans="2:8" x14ac:dyDescent="0.2">
      <c r="B811" s="467"/>
      <c r="C811" s="467"/>
      <c r="D811" s="471"/>
      <c r="E811" s="471"/>
      <c r="F811" s="467"/>
      <c r="G811" s="467"/>
      <c r="H811" s="467"/>
    </row>
    <row r="812" spans="2:8" x14ac:dyDescent="0.2">
      <c r="B812" s="467"/>
      <c r="C812" s="467"/>
      <c r="D812" s="471"/>
      <c r="E812" s="471"/>
      <c r="F812" s="467"/>
      <c r="G812" s="467"/>
      <c r="H812" s="467"/>
    </row>
    <row r="813" spans="2:8" x14ac:dyDescent="0.2">
      <c r="B813" s="467"/>
      <c r="C813" s="467"/>
      <c r="D813" s="471"/>
      <c r="E813" s="471"/>
      <c r="F813" s="467"/>
      <c r="G813" s="467"/>
      <c r="H813" s="467"/>
    </row>
    <row r="814" spans="2:8" x14ac:dyDescent="0.2">
      <c r="B814" s="467"/>
      <c r="C814" s="467"/>
      <c r="D814" s="471"/>
      <c r="E814" s="471"/>
      <c r="F814" s="467"/>
      <c r="G814" s="467"/>
      <c r="H814" s="467"/>
    </row>
    <row r="815" spans="2:8" x14ac:dyDescent="0.2">
      <c r="B815" s="467"/>
      <c r="C815" s="467"/>
      <c r="D815" s="471"/>
      <c r="E815" s="471"/>
      <c r="F815" s="467"/>
      <c r="G815" s="467"/>
      <c r="H815" s="467"/>
    </row>
    <row r="816" spans="2:8" x14ac:dyDescent="0.2">
      <c r="B816" s="467"/>
      <c r="C816" s="467"/>
      <c r="D816" s="471"/>
      <c r="E816" s="471"/>
      <c r="F816" s="467"/>
      <c r="G816" s="467"/>
      <c r="H816" s="467"/>
    </row>
    <row r="817" spans="2:8" x14ac:dyDescent="0.2">
      <c r="B817" s="467"/>
      <c r="C817" s="467"/>
      <c r="D817" s="471"/>
      <c r="E817" s="471"/>
      <c r="F817" s="467"/>
      <c r="G817" s="467"/>
      <c r="H817" s="467"/>
    </row>
    <row r="818" spans="2:8" x14ac:dyDescent="0.2">
      <c r="B818" s="467"/>
      <c r="C818" s="467"/>
      <c r="D818" s="471"/>
      <c r="E818" s="471"/>
      <c r="F818" s="467"/>
      <c r="G818" s="467"/>
      <c r="H818" s="467"/>
    </row>
    <row r="819" spans="2:8" x14ac:dyDescent="0.2">
      <c r="B819" s="467"/>
      <c r="C819" s="467"/>
      <c r="D819" s="471"/>
      <c r="E819" s="471"/>
      <c r="F819" s="467"/>
      <c r="G819" s="467"/>
      <c r="H819" s="467"/>
    </row>
    <row r="820" spans="2:8" x14ac:dyDescent="0.2">
      <c r="B820" s="467"/>
      <c r="C820" s="467"/>
      <c r="D820" s="471"/>
      <c r="E820" s="471"/>
      <c r="F820" s="467"/>
      <c r="G820" s="467"/>
      <c r="H820" s="467"/>
    </row>
    <row r="821" spans="2:8" x14ac:dyDescent="0.2">
      <c r="B821" s="467"/>
      <c r="C821" s="467"/>
      <c r="D821" s="471"/>
      <c r="E821" s="471"/>
      <c r="F821" s="467"/>
      <c r="G821" s="467"/>
      <c r="H821" s="467"/>
    </row>
    <row r="822" spans="2:8" x14ac:dyDescent="0.2">
      <c r="B822" s="467"/>
      <c r="C822" s="467"/>
      <c r="D822" s="471"/>
      <c r="E822" s="471"/>
      <c r="F822" s="467"/>
      <c r="G822" s="467"/>
      <c r="H822" s="467"/>
    </row>
    <row r="823" spans="2:8" x14ac:dyDescent="0.2">
      <c r="B823" s="467"/>
      <c r="C823" s="467"/>
      <c r="D823" s="471"/>
      <c r="E823" s="471"/>
      <c r="F823" s="467"/>
      <c r="G823" s="467"/>
      <c r="H823" s="467"/>
    </row>
    <row r="824" spans="2:8" x14ac:dyDescent="0.2">
      <c r="B824" s="467"/>
      <c r="C824" s="467"/>
      <c r="D824" s="471"/>
      <c r="E824" s="471"/>
      <c r="F824" s="467"/>
      <c r="G824" s="467"/>
      <c r="H824" s="467"/>
    </row>
    <row r="825" spans="2:8" x14ac:dyDescent="0.2">
      <c r="B825" s="467"/>
      <c r="C825" s="467"/>
      <c r="D825" s="471"/>
      <c r="E825" s="471"/>
      <c r="F825" s="467"/>
      <c r="G825" s="467"/>
      <c r="H825" s="467"/>
    </row>
    <row r="826" spans="2:8" x14ac:dyDescent="0.2">
      <c r="B826" s="467"/>
      <c r="C826" s="467"/>
      <c r="D826" s="471"/>
      <c r="E826" s="471"/>
      <c r="F826" s="467"/>
      <c r="G826" s="467"/>
      <c r="H826" s="467"/>
    </row>
    <row r="827" spans="2:8" x14ac:dyDescent="0.2">
      <c r="B827" s="467"/>
      <c r="C827" s="467"/>
      <c r="D827" s="471"/>
      <c r="E827" s="471"/>
      <c r="F827" s="467"/>
      <c r="G827" s="467"/>
      <c r="H827" s="467"/>
    </row>
    <row r="828" spans="2:8" x14ac:dyDescent="0.2">
      <c r="B828" s="467"/>
      <c r="C828" s="467"/>
      <c r="D828" s="471"/>
      <c r="E828" s="471"/>
      <c r="F828" s="467"/>
      <c r="G828" s="467"/>
      <c r="H828" s="467"/>
    </row>
    <row r="829" spans="2:8" x14ac:dyDescent="0.2">
      <c r="B829" s="467"/>
      <c r="C829" s="467"/>
      <c r="D829" s="471"/>
      <c r="E829" s="471"/>
      <c r="F829" s="467"/>
      <c r="G829" s="467"/>
      <c r="H829" s="467"/>
    </row>
    <row r="830" spans="2:8" x14ac:dyDescent="0.2">
      <c r="B830" s="467"/>
      <c r="C830" s="467"/>
      <c r="D830" s="471"/>
      <c r="E830" s="471"/>
      <c r="F830" s="467"/>
      <c r="G830" s="467"/>
      <c r="H830" s="467"/>
    </row>
    <row r="831" spans="2:8" x14ac:dyDescent="0.2">
      <c r="B831" s="467"/>
      <c r="C831" s="467"/>
      <c r="D831" s="471"/>
      <c r="E831" s="471"/>
      <c r="F831" s="467"/>
      <c r="G831" s="467"/>
      <c r="H831" s="467"/>
    </row>
    <row r="832" spans="2:8" x14ac:dyDescent="0.2">
      <c r="B832" s="467"/>
      <c r="C832" s="467"/>
      <c r="D832" s="471"/>
      <c r="E832" s="471"/>
      <c r="F832" s="467"/>
      <c r="G832" s="467"/>
      <c r="H832" s="467"/>
    </row>
    <row r="833" spans="2:8" x14ac:dyDescent="0.2">
      <c r="B833" s="467"/>
      <c r="C833" s="467"/>
      <c r="D833" s="471"/>
      <c r="E833" s="471"/>
      <c r="F833" s="467"/>
      <c r="G833" s="467"/>
      <c r="H833" s="467"/>
    </row>
    <row r="834" spans="2:8" x14ac:dyDescent="0.2">
      <c r="B834" s="467"/>
      <c r="C834" s="467"/>
      <c r="D834" s="471"/>
      <c r="E834" s="471"/>
      <c r="F834" s="467"/>
      <c r="G834" s="467"/>
      <c r="H834" s="467"/>
    </row>
    <row r="835" spans="2:8" x14ac:dyDescent="0.2">
      <c r="B835" s="467"/>
      <c r="C835" s="467"/>
      <c r="D835" s="471"/>
      <c r="E835" s="471"/>
      <c r="F835" s="467"/>
      <c r="G835" s="467"/>
      <c r="H835" s="467"/>
    </row>
    <row r="836" spans="2:8" x14ac:dyDescent="0.2">
      <c r="B836" s="467"/>
      <c r="C836" s="467"/>
      <c r="D836" s="471"/>
      <c r="E836" s="471"/>
      <c r="F836" s="467"/>
      <c r="G836" s="467"/>
      <c r="H836" s="467"/>
    </row>
    <row r="837" spans="2:8" x14ac:dyDescent="0.2">
      <c r="B837" s="467"/>
      <c r="C837" s="467"/>
      <c r="D837" s="471"/>
      <c r="E837" s="471"/>
      <c r="F837" s="467"/>
      <c r="G837" s="467"/>
      <c r="H837" s="467"/>
    </row>
    <row r="838" spans="2:8" x14ac:dyDescent="0.2">
      <c r="B838" s="467"/>
      <c r="C838" s="467"/>
      <c r="D838" s="471"/>
      <c r="E838" s="471"/>
      <c r="F838" s="467"/>
      <c r="G838" s="467"/>
      <c r="H838" s="467"/>
    </row>
    <row r="839" spans="2:8" x14ac:dyDescent="0.2">
      <c r="B839" s="467"/>
      <c r="C839" s="467"/>
      <c r="D839" s="471"/>
      <c r="E839" s="471"/>
      <c r="F839" s="467"/>
      <c r="G839" s="467"/>
      <c r="H839" s="467"/>
    </row>
    <row r="840" spans="2:8" x14ac:dyDescent="0.2">
      <c r="B840" s="467"/>
      <c r="C840" s="467"/>
      <c r="D840" s="471"/>
      <c r="E840" s="471"/>
      <c r="F840" s="467"/>
      <c r="G840" s="467"/>
      <c r="H840" s="467"/>
    </row>
    <row r="841" spans="2:8" x14ac:dyDescent="0.2">
      <c r="B841" s="467"/>
      <c r="C841" s="467"/>
      <c r="D841" s="471"/>
      <c r="E841" s="471"/>
      <c r="F841" s="467"/>
      <c r="G841" s="467"/>
      <c r="H841" s="467"/>
    </row>
    <row r="842" spans="2:8" x14ac:dyDescent="0.2">
      <c r="B842" s="467"/>
      <c r="C842" s="467"/>
      <c r="D842" s="471"/>
      <c r="E842" s="471"/>
      <c r="F842" s="467"/>
      <c r="G842" s="467"/>
      <c r="H842" s="467"/>
    </row>
    <row r="843" spans="2:8" x14ac:dyDescent="0.2">
      <c r="B843" s="467"/>
      <c r="C843" s="467"/>
      <c r="D843" s="471"/>
      <c r="E843" s="471"/>
      <c r="F843" s="467"/>
      <c r="G843" s="467"/>
      <c r="H843" s="467"/>
    </row>
    <row r="844" spans="2:8" x14ac:dyDescent="0.2">
      <c r="B844" s="467"/>
      <c r="C844" s="467"/>
      <c r="D844" s="471"/>
      <c r="E844" s="471"/>
      <c r="F844" s="467"/>
      <c r="G844" s="467"/>
      <c r="H844" s="467"/>
    </row>
    <row r="845" spans="2:8" x14ac:dyDescent="0.2">
      <c r="B845" s="467"/>
      <c r="C845" s="467"/>
      <c r="D845" s="471"/>
      <c r="E845" s="471"/>
      <c r="F845" s="467"/>
      <c r="G845" s="467"/>
      <c r="H845" s="467"/>
    </row>
    <row r="846" spans="2:8" x14ac:dyDescent="0.2">
      <c r="B846" s="467"/>
      <c r="C846" s="467"/>
      <c r="D846" s="471"/>
      <c r="E846" s="471"/>
      <c r="F846" s="467"/>
      <c r="G846" s="467"/>
      <c r="H846" s="467"/>
    </row>
    <row r="847" spans="2:8" x14ac:dyDescent="0.2">
      <c r="B847" s="467"/>
      <c r="C847" s="467"/>
      <c r="D847" s="471"/>
      <c r="E847" s="471"/>
      <c r="F847" s="467"/>
      <c r="G847" s="467"/>
      <c r="H847" s="467"/>
    </row>
    <row r="848" spans="2:8" x14ac:dyDescent="0.2">
      <c r="B848" s="467"/>
      <c r="C848" s="467"/>
      <c r="D848" s="471"/>
      <c r="E848" s="471"/>
      <c r="F848" s="467"/>
      <c r="G848" s="467"/>
      <c r="H848" s="467"/>
    </row>
    <row r="849" spans="2:8" x14ac:dyDescent="0.2">
      <c r="B849" s="467"/>
      <c r="C849" s="467"/>
      <c r="D849" s="471"/>
      <c r="E849" s="471"/>
      <c r="F849" s="467"/>
      <c r="G849" s="467"/>
      <c r="H849" s="467"/>
    </row>
    <row r="850" spans="2:8" x14ac:dyDescent="0.2">
      <c r="B850" s="467"/>
      <c r="C850" s="467"/>
      <c r="D850" s="471"/>
      <c r="E850" s="471"/>
      <c r="F850" s="467"/>
      <c r="G850" s="467"/>
      <c r="H850" s="467"/>
    </row>
    <row r="851" spans="2:8" x14ac:dyDescent="0.2">
      <c r="B851" s="467"/>
      <c r="C851" s="467"/>
      <c r="D851" s="471"/>
      <c r="E851" s="471"/>
      <c r="F851" s="467"/>
      <c r="G851" s="467"/>
      <c r="H851" s="467"/>
    </row>
    <row r="852" spans="2:8" x14ac:dyDescent="0.2">
      <c r="B852" s="467"/>
      <c r="C852" s="467"/>
      <c r="D852" s="471"/>
      <c r="E852" s="471"/>
      <c r="F852" s="467"/>
      <c r="G852" s="467"/>
      <c r="H852" s="467"/>
    </row>
    <row r="853" spans="2:8" x14ac:dyDescent="0.2">
      <c r="B853" s="467"/>
      <c r="C853" s="467"/>
      <c r="D853" s="471"/>
      <c r="E853" s="471"/>
      <c r="F853" s="467"/>
      <c r="G853" s="467"/>
      <c r="H853" s="467"/>
    </row>
    <row r="854" spans="2:8" x14ac:dyDescent="0.2">
      <c r="B854" s="467"/>
      <c r="C854" s="467"/>
      <c r="D854" s="471"/>
      <c r="E854" s="471"/>
      <c r="F854" s="467"/>
      <c r="G854" s="467"/>
      <c r="H854" s="467"/>
    </row>
    <row r="855" spans="2:8" x14ac:dyDescent="0.2">
      <c r="B855" s="467"/>
      <c r="C855" s="467"/>
      <c r="D855" s="471"/>
      <c r="E855" s="471"/>
      <c r="F855" s="467"/>
      <c r="G855" s="467"/>
      <c r="H855" s="467"/>
    </row>
    <row r="856" spans="2:8" x14ac:dyDescent="0.2">
      <c r="B856" s="467"/>
      <c r="C856" s="467"/>
      <c r="D856" s="471"/>
      <c r="E856" s="471"/>
      <c r="F856" s="467"/>
      <c r="G856" s="467"/>
      <c r="H856" s="467"/>
    </row>
    <row r="857" spans="2:8" x14ac:dyDescent="0.2">
      <c r="B857" s="467"/>
      <c r="C857" s="467"/>
      <c r="D857" s="471"/>
      <c r="E857" s="471"/>
      <c r="F857" s="467"/>
      <c r="G857" s="467"/>
      <c r="H857" s="467"/>
    </row>
    <row r="858" spans="2:8" x14ac:dyDescent="0.2">
      <c r="B858" s="467"/>
      <c r="C858" s="467"/>
      <c r="D858" s="471"/>
      <c r="E858" s="471"/>
      <c r="F858" s="467"/>
      <c r="G858" s="467"/>
      <c r="H858" s="467"/>
    </row>
    <row r="859" spans="2:8" x14ac:dyDescent="0.2">
      <c r="B859" s="467"/>
      <c r="C859" s="467"/>
      <c r="D859" s="471"/>
      <c r="E859" s="471"/>
      <c r="F859" s="467"/>
      <c r="G859" s="467"/>
      <c r="H859" s="467"/>
    </row>
    <row r="860" spans="2:8" x14ac:dyDescent="0.2">
      <c r="B860" s="467"/>
      <c r="C860" s="467"/>
      <c r="D860" s="471"/>
      <c r="E860" s="471"/>
      <c r="F860" s="467"/>
      <c r="G860" s="467"/>
      <c r="H860" s="467"/>
    </row>
    <row r="861" spans="2:8" x14ac:dyDescent="0.2">
      <c r="B861" s="467"/>
      <c r="C861" s="467"/>
      <c r="D861" s="471"/>
      <c r="E861" s="471"/>
      <c r="F861" s="467"/>
      <c r="G861" s="467"/>
      <c r="H861" s="467"/>
    </row>
    <row r="862" spans="2:8" x14ac:dyDescent="0.2">
      <c r="B862" s="467"/>
      <c r="C862" s="467"/>
      <c r="D862" s="471"/>
      <c r="E862" s="471"/>
      <c r="F862" s="467"/>
      <c r="G862" s="467"/>
      <c r="H862" s="467"/>
    </row>
    <row r="863" spans="2:8" x14ac:dyDescent="0.2">
      <c r="B863" s="467"/>
      <c r="C863" s="467"/>
      <c r="D863" s="471"/>
      <c r="E863" s="471"/>
      <c r="F863" s="467"/>
      <c r="G863" s="467"/>
      <c r="H863" s="467"/>
    </row>
    <row r="864" spans="2:8" x14ac:dyDescent="0.2">
      <c r="B864" s="467"/>
      <c r="C864" s="467"/>
      <c r="D864" s="471"/>
      <c r="E864" s="471"/>
      <c r="F864" s="467"/>
      <c r="G864" s="467"/>
      <c r="H864" s="467"/>
    </row>
    <row r="865" spans="2:8" x14ac:dyDescent="0.2">
      <c r="B865" s="467"/>
      <c r="C865" s="467"/>
      <c r="D865" s="471"/>
      <c r="E865" s="471"/>
      <c r="F865" s="467"/>
      <c r="G865" s="467"/>
      <c r="H865" s="467"/>
    </row>
    <row r="866" spans="2:8" x14ac:dyDescent="0.2">
      <c r="B866" s="467"/>
      <c r="C866" s="467"/>
      <c r="D866" s="471"/>
      <c r="E866" s="471"/>
      <c r="F866" s="467"/>
      <c r="G866" s="467"/>
      <c r="H866" s="467"/>
    </row>
    <row r="867" spans="2:8" x14ac:dyDescent="0.2">
      <c r="B867" s="467"/>
      <c r="C867" s="467"/>
      <c r="D867" s="471"/>
      <c r="E867" s="471"/>
      <c r="F867" s="467"/>
      <c r="G867" s="467"/>
      <c r="H867" s="467"/>
    </row>
    <row r="868" spans="2:8" x14ac:dyDescent="0.2">
      <c r="B868" s="467"/>
      <c r="C868" s="467"/>
      <c r="D868" s="471"/>
      <c r="E868" s="471"/>
      <c r="F868" s="467"/>
      <c r="G868" s="467"/>
      <c r="H868" s="467"/>
    </row>
    <row r="869" spans="2:8" x14ac:dyDescent="0.2">
      <c r="B869" s="467"/>
      <c r="C869" s="467"/>
      <c r="D869" s="471"/>
      <c r="E869" s="471"/>
      <c r="F869" s="467"/>
      <c r="G869" s="467"/>
      <c r="H869" s="467"/>
    </row>
    <row r="870" spans="2:8" x14ac:dyDescent="0.2">
      <c r="B870" s="467"/>
      <c r="C870" s="467"/>
      <c r="D870" s="471"/>
      <c r="E870" s="471"/>
      <c r="F870" s="467"/>
      <c r="G870" s="467"/>
      <c r="H870" s="467"/>
    </row>
    <row r="871" spans="2:8" x14ac:dyDescent="0.2">
      <c r="B871" s="467"/>
      <c r="C871" s="467"/>
      <c r="D871" s="471"/>
      <c r="E871" s="471"/>
      <c r="F871" s="467"/>
      <c r="G871" s="467"/>
      <c r="H871" s="467"/>
    </row>
    <row r="872" spans="2:8" x14ac:dyDescent="0.2">
      <c r="B872" s="467"/>
      <c r="C872" s="467"/>
      <c r="D872" s="471"/>
      <c r="E872" s="471"/>
      <c r="F872" s="467"/>
      <c r="G872" s="467"/>
      <c r="H872" s="467"/>
    </row>
    <row r="873" spans="2:8" x14ac:dyDescent="0.2">
      <c r="B873" s="467"/>
      <c r="C873" s="467"/>
      <c r="D873" s="471"/>
      <c r="E873" s="471"/>
      <c r="F873" s="467"/>
      <c r="G873" s="467"/>
      <c r="H873" s="467"/>
    </row>
    <row r="874" spans="2:8" x14ac:dyDescent="0.2">
      <c r="B874" s="467"/>
      <c r="C874" s="467"/>
      <c r="D874" s="471"/>
      <c r="E874" s="471"/>
      <c r="F874" s="467"/>
      <c r="G874" s="467"/>
      <c r="H874" s="467"/>
    </row>
    <row r="875" spans="2:8" x14ac:dyDescent="0.2">
      <c r="B875" s="467"/>
      <c r="C875" s="467"/>
      <c r="D875" s="471"/>
      <c r="E875" s="471"/>
      <c r="F875" s="467"/>
      <c r="G875" s="467"/>
      <c r="H875" s="467"/>
    </row>
    <row r="876" spans="2:8" x14ac:dyDescent="0.2">
      <c r="B876" s="467"/>
      <c r="C876" s="467"/>
      <c r="D876" s="471"/>
      <c r="E876" s="471"/>
      <c r="F876" s="467"/>
      <c r="G876" s="467"/>
      <c r="H876" s="467"/>
    </row>
    <row r="877" spans="2:8" x14ac:dyDescent="0.2">
      <c r="B877" s="467"/>
      <c r="C877" s="467"/>
      <c r="D877" s="471"/>
      <c r="E877" s="471"/>
      <c r="F877" s="467"/>
      <c r="G877" s="467"/>
      <c r="H877" s="467"/>
    </row>
    <row r="878" spans="2:8" x14ac:dyDescent="0.2">
      <c r="B878" s="467"/>
      <c r="C878" s="467"/>
      <c r="D878" s="471"/>
      <c r="E878" s="471"/>
      <c r="F878" s="467"/>
      <c r="G878" s="467"/>
      <c r="H878" s="467"/>
    </row>
    <row r="879" spans="2:8" x14ac:dyDescent="0.2">
      <c r="B879" s="467"/>
      <c r="C879" s="467"/>
      <c r="D879" s="471"/>
      <c r="E879" s="471"/>
      <c r="F879" s="467"/>
      <c r="G879" s="467"/>
      <c r="H879" s="467"/>
    </row>
    <row r="880" spans="2:8" x14ac:dyDescent="0.2">
      <c r="B880" s="467"/>
      <c r="C880" s="467"/>
      <c r="D880" s="471"/>
      <c r="E880" s="471"/>
      <c r="F880" s="467"/>
      <c r="G880" s="467"/>
      <c r="H880" s="467"/>
    </row>
    <row r="881" spans="2:8" x14ac:dyDescent="0.2">
      <c r="B881" s="467"/>
      <c r="C881" s="467"/>
      <c r="D881" s="471"/>
      <c r="E881" s="471"/>
      <c r="F881" s="467"/>
      <c r="G881" s="467"/>
      <c r="H881" s="467"/>
    </row>
    <row r="882" spans="2:8" x14ac:dyDescent="0.2">
      <c r="B882" s="467"/>
      <c r="C882" s="467"/>
      <c r="D882" s="471"/>
      <c r="E882" s="471"/>
      <c r="F882" s="467"/>
      <c r="G882" s="467"/>
      <c r="H882" s="467"/>
    </row>
    <row r="883" spans="2:8" x14ac:dyDescent="0.2">
      <c r="B883" s="467"/>
      <c r="C883" s="467"/>
      <c r="D883" s="471"/>
      <c r="E883" s="471"/>
      <c r="F883" s="467"/>
      <c r="G883" s="467"/>
      <c r="H883" s="467"/>
    </row>
    <row r="884" spans="2:8" x14ac:dyDescent="0.2">
      <c r="B884" s="467"/>
      <c r="C884" s="467"/>
      <c r="D884" s="471"/>
      <c r="E884" s="471"/>
      <c r="F884" s="467"/>
      <c r="G884" s="467"/>
      <c r="H884" s="467"/>
    </row>
    <row r="885" spans="2:8" x14ac:dyDescent="0.2">
      <c r="B885" s="467"/>
      <c r="C885" s="467"/>
      <c r="D885" s="471"/>
      <c r="E885" s="471"/>
      <c r="F885" s="467"/>
      <c r="G885" s="467"/>
      <c r="H885" s="467"/>
    </row>
    <row r="886" spans="2:8" x14ac:dyDescent="0.2">
      <c r="B886" s="467"/>
      <c r="C886" s="467"/>
      <c r="D886" s="471"/>
      <c r="E886" s="471"/>
      <c r="F886" s="467"/>
      <c r="G886" s="467"/>
      <c r="H886" s="467"/>
    </row>
    <row r="887" spans="2:8" x14ac:dyDescent="0.2">
      <c r="B887" s="467"/>
      <c r="C887" s="467"/>
      <c r="D887" s="471"/>
      <c r="E887" s="471"/>
      <c r="F887" s="467"/>
      <c r="G887" s="467"/>
      <c r="H887" s="467"/>
    </row>
    <row r="888" spans="2:8" x14ac:dyDescent="0.2">
      <c r="B888" s="467"/>
      <c r="C888" s="467"/>
      <c r="D888" s="471"/>
      <c r="E888" s="471"/>
      <c r="F888" s="467"/>
      <c r="G888" s="467"/>
      <c r="H888" s="467"/>
    </row>
    <row r="889" spans="2:8" x14ac:dyDescent="0.2">
      <c r="B889" s="467"/>
      <c r="C889" s="467"/>
      <c r="D889" s="471"/>
      <c r="E889" s="471"/>
      <c r="F889" s="467"/>
      <c r="G889" s="467"/>
      <c r="H889" s="467"/>
    </row>
    <row r="890" spans="2:8" x14ac:dyDescent="0.2">
      <c r="B890" s="467"/>
      <c r="C890" s="467"/>
      <c r="D890" s="471"/>
      <c r="E890" s="471"/>
      <c r="F890" s="467"/>
      <c r="G890" s="467"/>
      <c r="H890" s="467"/>
    </row>
  </sheetData>
  <sheetProtection algorithmName="SHA-512" hashValue="oyzTtqXRuXhgNctYS3Rclpwg3FtgA8iIdQF1jatXTUPZj/F/JAvLKQmsLx3Tfea/IUnB2nwTE2XhWNwSNicuZQ==" saltValue="pk+oNeGk+qSTeATlMq8FOg==" spinCount="100000" sheet="1" selectLockedCells="1"/>
  <mergeCells count="16">
    <mergeCell ref="C9:D9"/>
    <mergeCell ref="B2:D2"/>
    <mergeCell ref="B3:D3"/>
    <mergeCell ref="B4:D4"/>
    <mergeCell ref="B6:D6"/>
    <mergeCell ref="C8:D8"/>
    <mergeCell ref="C20:D20"/>
    <mergeCell ref="C21:D21"/>
    <mergeCell ref="C22:D22"/>
    <mergeCell ref="C10:D10"/>
    <mergeCell ref="B11:D11"/>
    <mergeCell ref="B12:D12"/>
    <mergeCell ref="B17:D17"/>
    <mergeCell ref="C18:D18"/>
    <mergeCell ref="C19:D19"/>
    <mergeCell ref="B16:D16"/>
  </mergeCells>
  <phoneticPr fontId="42" type="noConversion"/>
  <printOptions horizontalCentered="1"/>
  <pageMargins left="0.78740157480314965" right="0.59055118110236227" top="0.59055118110236227" bottom="0.39370078740157483" header="0.59055118110236227" footer="0.39370078740157483"/>
  <pageSetup paperSize="9"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R61"/>
  <sheetViews>
    <sheetView showGridLines="0" zoomScaleNormal="100" workbookViewId="0">
      <pane xSplit="1" ySplit="3" topLeftCell="B44" activePane="bottomRight" state="frozen"/>
      <selection pane="topRight"/>
      <selection pane="bottomLeft"/>
      <selection pane="bottomRight" activeCell="B21" sqref="B21"/>
    </sheetView>
  </sheetViews>
  <sheetFormatPr defaultColWidth="9.140625" defaultRowHeight="15" x14ac:dyDescent="0.3"/>
  <cols>
    <col min="1" max="1" width="30.7109375" style="65" customWidth="1"/>
    <col min="2" max="3" width="8.7109375" style="92" customWidth="1"/>
    <col min="4" max="11" width="8.7109375" style="65" customWidth="1"/>
    <col min="12" max="13" width="8.7109375" style="92" hidden="1" customWidth="1"/>
    <col min="14" max="18" width="8.7109375" style="65" customWidth="1"/>
    <col min="19" max="16384" width="9.140625" style="65"/>
  </cols>
  <sheetData>
    <row r="1" spans="1:18" ht="39.950000000000003" customHeight="1" x14ac:dyDescent="0.3">
      <c r="A1" s="545" t="s">
        <v>432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</row>
    <row r="2" spans="1:18" s="53" customFormat="1" ht="34.5" customHeight="1" x14ac:dyDescent="0.15">
      <c r="A2" s="539" t="s">
        <v>139</v>
      </c>
      <c r="B2" s="544" t="s">
        <v>140</v>
      </c>
      <c r="C2" s="544"/>
      <c r="D2" s="544" t="s">
        <v>141</v>
      </c>
      <c r="E2" s="544"/>
      <c r="F2" s="544" t="s">
        <v>483</v>
      </c>
      <c r="G2" s="544"/>
      <c r="H2" s="544" t="s">
        <v>143</v>
      </c>
      <c r="I2" s="544"/>
      <c r="J2" s="544" t="s">
        <v>144</v>
      </c>
      <c r="K2" s="544"/>
      <c r="L2" s="544" t="s">
        <v>145</v>
      </c>
      <c r="M2" s="544"/>
      <c r="N2" s="544" t="s">
        <v>146</v>
      </c>
      <c r="O2" s="544"/>
      <c r="P2" s="539" t="s">
        <v>40</v>
      </c>
      <c r="Q2" s="539"/>
      <c r="R2" s="539" t="s">
        <v>40</v>
      </c>
    </row>
    <row r="3" spans="1:18" s="53" customFormat="1" ht="15" customHeight="1" x14ac:dyDescent="0.15">
      <c r="A3" s="539"/>
      <c r="B3" s="83" t="s">
        <v>41</v>
      </c>
      <c r="C3" s="83" t="s">
        <v>42</v>
      </c>
      <c r="D3" s="83" t="s">
        <v>41</v>
      </c>
      <c r="E3" s="83" t="s">
        <v>42</v>
      </c>
      <c r="F3" s="83" t="s">
        <v>41</v>
      </c>
      <c r="G3" s="83" t="s">
        <v>42</v>
      </c>
      <c r="H3" s="83" t="s">
        <v>41</v>
      </c>
      <c r="I3" s="83" t="s">
        <v>42</v>
      </c>
      <c r="J3" s="83" t="s">
        <v>41</v>
      </c>
      <c r="K3" s="83" t="s">
        <v>42</v>
      </c>
      <c r="L3" s="83" t="s">
        <v>41</v>
      </c>
      <c r="M3" s="83" t="s">
        <v>42</v>
      </c>
      <c r="N3" s="83" t="s">
        <v>41</v>
      </c>
      <c r="O3" s="83" t="s">
        <v>42</v>
      </c>
      <c r="P3" s="68" t="s">
        <v>41</v>
      </c>
      <c r="Q3" s="68" t="s">
        <v>42</v>
      </c>
      <c r="R3" s="539"/>
    </row>
    <row r="4" spans="1:18" s="53" customFormat="1" ht="24.95" customHeight="1" x14ac:dyDescent="0.15">
      <c r="A4" s="374" t="s">
        <v>43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23">
        <f>B4+D4+F4+H4+J4+L4+N4</f>
        <v>0</v>
      </c>
      <c r="Q4" s="223">
        <f>C4+E4+G4+I4+K4+M4+O4</f>
        <v>0</v>
      </c>
      <c r="R4" s="223">
        <f>P4+Q4</f>
        <v>0</v>
      </c>
    </row>
    <row r="5" spans="1:18" s="53" customFormat="1" ht="24.95" customHeight="1" x14ac:dyDescent="0.15">
      <c r="A5" s="374" t="s">
        <v>407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25">
        <f t="shared" ref="P5:Q47" si="0">B5+D5+F5+H5+J5+L5+N5</f>
        <v>0</v>
      </c>
      <c r="Q5" s="225">
        <f t="shared" si="0"/>
        <v>0</v>
      </c>
      <c r="R5" s="225">
        <f t="shared" ref="R5:R47" si="1">P5+Q5</f>
        <v>0</v>
      </c>
    </row>
    <row r="6" spans="1:18" s="53" customFormat="1" ht="24.95" customHeight="1" x14ac:dyDescent="0.15">
      <c r="A6" s="374" t="s">
        <v>408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225">
        <f t="shared" si="0"/>
        <v>0</v>
      </c>
      <c r="Q6" s="225">
        <f t="shared" si="0"/>
        <v>0</v>
      </c>
      <c r="R6" s="225">
        <f t="shared" si="1"/>
        <v>0</v>
      </c>
    </row>
    <row r="7" spans="1:18" s="53" customFormat="1" ht="24.95" customHeight="1" x14ac:dyDescent="0.15">
      <c r="A7" s="374" t="s">
        <v>409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25">
        <f t="shared" si="0"/>
        <v>0</v>
      </c>
      <c r="Q7" s="225">
        <f t="shared" si="0"/>
        <v>0</v>
      </c>
      <c r="R7" s="225">
        <f t="shared" si="1"/>
        <v>0</v>
      </c>
    </row>
    <row r="8" spans="1:18" s="53" customFormat="1" ht="24.95" customHeight="1" x14ac:dyDescent="0.15">
      <c r="A8" s="374" t="s">
        <v>410</v>
      </c>
      <c r="B8" s="314"/>
      <c r="C8" s="358"/>
      <c r="D8" s="314"/>
      <c r="E8" s="358"/>
      <c r="F8" s="314"/>
      <c r="G8" s="358"/>
      <c r="H8" s="314"/>
      <c r="I8" s="358"/>
      <c r="J8" s="314">
        <v>2</v>
      </c>
      <c r="K8" s="358"/>
      <c r="L8" s="314"/>
      <c r="M8" s="358"/>
      <c r="N8" s="314"/>
      <c r="O8" s="358"/>
      <c r="P8" s="225">
        <f t="shared" si="0"/>
        <v>2</v>
      </c>
      <c r="Q8" s="225">
        <f t="shared" si="0"/>
        <v>0</v>
      </c>
      <c r="R8" s="225">
        <f t="shared" si="1"/>
        <v>2</v>
      </c>
    </row>
    <row r="9" spans="1:18" s="53" customFormat="1" ht="24.95" customHeight="1" x14ac:dyDescent="0.15">
      <c r="A9" s="374" t="s">
        <v>411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25">
        <f t="shared" si="0"/>
        <v>0</v>
      </c>
      <c r="Q9" s="225">
        <f t="shared" si="0"/>
        <v>0</v>
      </c>
      <c r="R9" s="225">
        <f t="shared" si="1"/>
        <v>0</v>
      </c>
    </row>
    <row r="10" spans="1:18" s="53" customFormat="1" ht="24.95" customHeight="1" x14ac:dyDescent="0.15">
      <c r="A10" s="374" t="s">
        <v>44</v>
      </c>
      <c r="B10" s="314"/>
      <c r="C10" s="358"/>
      <c r="D10" s="314"/>
      <c r="E10" s="358"/>
      <c r="F10" s="314"/>
      <c r="G10" s="358">
        <v>1</v>
      </c>
      <c r="H10" s="314"/>
      <c r="I10" s="358"/>
      <c r="J10" s="314"/>
      <c r="K10" s="358"/>
      <c r="L10" s="314"/>
      <c r="M10" s="358"/>
      <c r="N10" s="314"/>
      <c r="O10" s="358"/>
      <c r="P10" s="225">
        <f t="shared" si="0"/>
        <v>0</v>
      </c>
      <c r="Q10" s="225">
        <f t="shared" si="0"/>
        <v>1</v>
      </c>
      <c r="R10" s="225">
        <f t="shared" si="1"/>
        <v>1</v>
      </c>
    </row>
    <row r="11" spans="1:18" s="53" customFormat="1" ht="24.95" customHeight="1" x14ac:dyDescent="0.15">
      <c r="A11" s="374" t="s">
        <v>45</v>
      </c>
      <c r="B11" s="314"/>
      <c r="C11" s="358"/>
      <c r="D11" s="314"/>
      <c r="E11" s="358"/>
      <c r="F11" s="314"/>
      <c r="G11" s="358">
        <v>1</v>
      </c>
      <c r="H11" s="314"/>
      <c r="I11" s="358"/>
      <c r="J11" s="314"/>
      <c r="K11" s="358"/>
      <c r="L11" s="314"/>
      <c r="M11" s="358"/>
      <c r="N11" s="314">
        <v>1</v>
      </c>
      <c r="O11" s="358"/>
      <c r="P11" s="225">
        <f t="shared" si="0"/>
        <v>1</v>
      </c>
      <c r="Q11" s="225">
        <f t="shared" si="0"/>
        <v>1</v>
      </c>
      <c r="R11" s="225">
        <f t="shared" si="1"/>
        <v>2</v>
      </c>
    </row>
    <row r="12" spans="1:18" s="53" customFormat="1" ht="24.95" customHeight="1" x14ac:dyDescent="0.15">
      <c r="A12" s="374" t="s">
        <v>46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25">
        <f t="shared" si="0"/>
        <v>0</v>
      </c>
      <c r="Q12" s="225">
        <f t="shared" si="0"/>
        <v>0</v>
      </c>
      <c r="R12" s="225">
        <f t="shared" si="1"/>
        <v>0</v>
      </c>
    </row>
    <row r="13" spans="1:18" s="53" customFormat="1" ht="24.95" customHeight="1" x14ac:dyDescent="0.15">
      <c r="A13" s="374" t="s">
        <v>47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25">
        <f t="shared" si="0"/>
        <v>0</v>
      </c>
      <c r="Q13" s="225">
        <f t="shared" si="0"/>
        <v>0</v>
      </c>
      <c r="R13" s="225">
        <f t="shared" si="1"/>
        <v>0</v>
      </c>
    </row>
    <row r="14" spans="1:18" s="53" customFormat="1" ht="24.95" customHeight="1" x14ac:dyDescent="0.15">
      <c r="A14" s="374" t="s">
        <v>48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25">
        <f t="shared" si="0"/>
        <v>0</v>
      </c>
      <c r="Q14" s="225">
        <f t="shared" si="0"/>
        <v>0</v>
      </c>
      <c r="R14" s="225">
        <f t="shared" si="1"/>
        <v>0</v>
      </c>
    </row>
    <row r="15" spans="1:18" s="53" customFormat="1" ht="24.95" customHeight="1" x14ac:dyDescent="0.15">
      <c r="A15" s="374" t="s">
        <v>49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25">
        <f t="shared" si="0"/>
        <v>0</v>
      </c>
      <c r="Q15" s="225">
        <f t="shared" si="0"/>
        <v>0</v>
      </c>
      <c r="R15" s="225">
        <f t="shared" si="1"/>
        <v>0</v>
      </c>
    </row>
    <row r="16" spans="1:18" s="53" customFormat="1" ht="24.95" customHeight="1" x14ac:dyDescent="0.15">
      <c r="A16" s="374" t="s">
        <v>50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25">
        <f t="shared" si="0"/>
        <v>0</v>
      </c>
      <c r="Q16" s="225">
        <f t="shared" si="0"/>
        <v>0</v>
      </c>
      <c r="R16" s="225">
        <f t="shared" si="1"/>
        <v>0</v>
      </c>
    </row>
    <row r="17" spans="1:18" s="53" customFormat="1" ht="24.95" customHeight="1" x14ac:dyDescent="0.15">
      <c r="A17" s="374" t="s">
        <v>497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25">
        <f t="shared" si="0"/>
        <v>0</v>
      </c>
      <c r="Q17" s="225">
        <f t="shared" si="0"/>
        <v>0</v>
      </c>
      <c r="R17" s="225">
        <f t="shared" si="1"/>
        <v>0</v>
      </c>
    </row>
    <row r="18" spans="1:18" s="53" customFormat="1" ht="24.95" customHeight="1" x14ac:dyDescent="0.15">
      <c r="A18" s="374" t="s">
        <v>53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25">
        <f t="shared" si="0"/>
        <v>0</v>
      </c>
      <c r="Q18" s="225">
        <f t="shared" si="0"/>
        <v>0</v>
      </c>
      <c r="R18" s="225">
        <f t="shared" si="1"/>
        <v>0</v>
      </c>
    </row>
    <row r="19" spans="1:18" s="53" customFormat="1" ht="24.95" customHeight="1" x14ac:dyDescent="0.15">
      <c r="A19" s="374" t="s">
        <v>54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225">
        <f t="shared" si="0"/>
        <v>0</v>
      </c>
      <c r="Q19" s="225">
        <f t="shared" si="0"/>
        <v>0</v>
      </c>
      <c r="R19" s="225">
        <f t="shared" si="1"/>
        <v>0</v>
      </c>
    </row>
    <row r="20" spans="1:18" s="53" customFormat="1" ht="24.95" customHeight="1" x14ac:dyDescent="0.15">
      <c r="A20" s="374" t="s">
        <v>55</v>
      </c>
      <c r="B20" s="314"/>
      <c r="C20" s="358"/>
      <c r="D20" s="314"/>
      <c r="E20" s="358"/>
      <c r="F20" s="314"/>
      <c r="G20" s="358"/>
      <c r="H20" s="314">
        <v>1</v>
      </c>
      <c r="I20" s="358"/>
      <c r="J20" s="314"/>
      <c r="K20" s="358"/>
      <c r="L20" s="314"/>
      <c r="M20" s="358"/>
      <c r="N20" s="314">
        <v>34</v>
      </c>
      <c r="O20" s="358">
        <v>29</v>
      </c>
      <c r="P20" s="225">
        <f t="shared" si="0"/>
        <v>35</v>
      </c>
      <c r="Q20" s="225">
        <f t="shared" si="0"/>
        <v>29</v>
      </c>
      <c r="R20" s="225">
        <f t="shared" si="1"/>
        <v>64</v>
      </c>
    </row>
    <row r="21" spans="1:18" s="53" customFormat="1" ht="24.95" customHeight="1" x14ac:dyDescent="0.15">
      <c r="A21" s="374" t="s">
        <v>56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25">
        <f t="shared" si="0"/>
        <v>0</v>
      </c>
      <c r="Q21" s="225">
        <f t="shared" si="0"/>
        <v>0</v>
      </c>
      <c r="R21" s="225">
        <f t="shared" si="1"/>
        <v>0</v>
      </c>
    </row>
    <row r="22" spans="1:18" s="53" customFormat="1" ht="24.95" customHeight="1" x14ac:dyDescent="0.15">
      <c r="A22" s="374" t="s">
        <v>57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25">
        <f t="shared" si="0"/>
        <v>0</v>
      </c>
      <c r="Q22" s="225">
        <f t="shared" si="0"/>
        <v>0</v>
      </c>
      <c r="R22" s="225">
        <f t="shared" si="1"/>
        <v>0</v>
      </c>
    </row>
    <row r="23" spans="1:18" s="53" customFormat="1" ht="24.95" customHeight="1" x14ac:dyDescent="0.15">
      <c r="A23" s="374" t="s">
        <v>58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25">
        <f t="shared" si="0"/>
        <v>0</v>
      </c>
      <c r="Q23" s="225">
        <f t="shared" si="0"/>
        <v>0</v>
      </c>
      <c r="R23" s="225">
        <f t="shared" si="1"/>
        <v>0</v>
      </c>
    </row>
    <row r="24" spans="1:18" s="53" customFormat="1" ht="24.95" customHeight="1" x14ac:dyDescent="0.15">
      <c r="A24" s="374" t="s">
        <v>59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25">
        <f t="shared" si="0"/>
        <v>0</v>
      </c>
      <c r="Q24" s="225">
        <f t="shared" si="0"/>
        <v>0</v>
      </c>
      <c r="R24" s="225">
        <f t="shared" si="1"/>
        <v>0</v>
      </c>
    </row>
    <row r="25" spans="1:18" s="53" customFormat="1" ht="24.95" customHeight="1" x14ac:dyDescent="0.15">
      <c r="A25" s="374" t="s">
        <v>60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25">
        <f t="shared" si="0"/>
        <v>0</v>
      </c>
      <c r="Q25" s="225">
        <f t="shared" si="0"/>
        <v>0</v>
      </c>
      <c r="R25" s="225">
        <f t="shared" si="1"/>
        <v>0</v>
      </c>
    </row>
    <row r="26" spans="1:18" s="53" customFormat="1" ht="24.95" customHeight="1" x14ac:dyDescent="0.15">
      <c r="A26" s="374" t="s">
        <v>61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25">
        <f t="shared" si="0"/>
        <v>0</v>
      </c>
      <c r="Q26" s="225">
        <f t="shared" si="0"/>
        <v>0</v>
      </c>
      <c r="R26" s="225">
        <f t="shared" si="1"/>
        <v>0</v>
      </c>
    </row>
    <row r="27" spans="1:18" s="53" customFormat="1" ht="24.95" customHeight="1" x14ac:dyDescent="0.15">
      <c r="A27" s="374" t="s">
        <v>62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25">
        <f t="shared" si="0"/>
        <v>0</v>
      </c>
      <c r="Q27" s="225">
        <f t="shared" si="0"/>
        <v>0</v>
      </c>
      <c r="R27" s="225">
        <f t="shared" si="1"/>
        <v>0</v>
      </c>
    </row>
    <row r="28" spans="1:18" s="53" customFormat="1" ht="24.95" customHeight="1" x14ac:dyDescent="0.15">
      <c r="A28" s="374" t="s">
        <v>63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25">
        <f t="shared" si="0"/>
        <v>0</v>
      </c>
      <c r="Q28" s="225">
        <f t="shared" si="0"/>
        <v>0</v>
      </c>
      <c r="R28" s="225">
        <f t="shared" si="1"/>
        <v>0</v>
      </c>
    </row>
    <row r="29" spans="1:18" s="53" customFormat="1" ht="24.95" customHeight="1" x14ac:dyDescent="0.15">
      <c r="A29" s="374" t="s">
        <v>64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25">
        <f t="shared" si="0"/>
        <v>0</v>
      </c>
      <c r="Q29" s="225">
        <f t="shared" si="0"/>
        <v>0</v>
      </c>
      <c r="R29" s="225">
        <f t="shared" si="1"/>
        <v>0</v>
      </c>
    </row>
    <row r="30" spans="1:18" s="53" customFormat="1" ht="24.95" customHeight="1" x14ac:dyDescent="0.15">
      <c r="A30" s="374" t="s">
        <v>65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25">
        <f t="shared" si="0"/>
        <v>0</v>
      </c>
      <c r="Q30" s="225">
        <f t="shared" si="0"/>
        <v>0</v>
      </c>
      <c r="R30" s="225">
        <f t="shared" si="1"/>
        <v>0</v>
      </c>
    </row>
    <row r="31" spans="1:18" s="53" customFormat="1" ht="24.95" customHeight="1" x14ac:dyDescent="0.15">
      <c r="A31" s="374" t="s">
        <v>66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25">
        <f t="shared" si="0"/>
        <v>0</v>
      </c>
      <c r="Q31" s="225">
        <f t="shared" si="0"/>
        <v>0</v>
      </c>
      <c r="R31" s="225">
        <f t="shared" si="1"/>
        <v>0</v>
      </c>
    </row>
    <row r="32" spans="1:18" s="53" customFormat="1" ht="24.95" customHeight="1" x14ac:dyDescent="0.15">
      <c r="A32" s="374" t="s">
        <v>67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25">
        <f t="shared" si="0"/>
        <v>0</v>
      </c>
      <c r="Q32" s="225">
        <f t="shared" si="0"/>
        <v>0</v>
      </c>
      <c r="R32" s="225">
        <f t="shared" si="1"/>
        <v>0</v>
      </c>
    </row>
    <row r="33" spans="1:18" s="53" customFormat="1" ht="24.95" customHeight="1" x14ac:dyDescent="0.15">
      <c r="A33" s="374" t="s">
        <v>412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25">
        <f t="shared" si="0"/>
        <v>0</v>
      </c>
      <c r="Q33" s="225">
        <f t="shared" si="0"/>
        <v>0</v>
      </c>
      <c r="R33" s="225">
        <f t="shared" si="1"/>
        <v>0</v>
      </c>
    </row>
    <row r="34" spans="1:18" s="53" customFormat="1" ht="24.95" customHeight="1" x14ac:dyDescent="0.15">
      <c r="A34" s="374" t="s">
        <v>413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25">
        <f t="shared" si="0"/>
        <v>0</v>
      </c>
      <c r="Q34" s="225">
        <f t="shared" si="0"/>
        <v>0</v>
      </c>
      <c r="R34" s="225">
        <f t="shared" si="1"/>
        <v>0</v>
      </c>
    </row>
    <row r="35" spans="1:18" s="53" customFormat="1" ht="24.95" customHeight="1" x14ac:dyDescent="0.15">
      <c r="A35" s="374" t="s">
        <v>414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25">
        <f t="shared" si="0"/>
        <v>0</v>
      </c>
      <c r="Q35" s="225">
        <f t="shared" si="0"/>
        <v>0</v>
      </c>
      <c r="R35" s="225">
        <f t="shared" si="1"/>
        <v>0</v>
      </c>
    </row>
    <row r="36" spans="1:18" s="53" customFormat="1" ht="24.95" customHeight="1" x14ac:dyDescent="0.15">
      <c r="A36" s="374" t="s">
        <v>68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25">
        <f t="shared" si="0"/>
        <v>0</v>
      </c>
      <c r="Q36" s="225">
        <f t="shared" si="0"/>
        <v>0</v>
      </c>
      <c r="R36" s="225">
        <f t="shared" si="1"/>
        <v>0</v>
      </c>
    </row>
    <row r="37" spans="1:18" s="53" customFormat="1" ht="24.95" customHeight="1" x14ac:dyDescent="0.15">
      <c r="A37" s="374" t="s">
        <v>415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25">
        <f t="shared" si="0"/>
        <v>0</v>
      </c>
      <c r="Q37" s="225">
        <f t="shared" si="0"/>
        <v>0</v>
      </c>
      <c r="R37" s="225">
        <f t="shared" si="1"/>
        <v>0</v>
      </c>
    </row>
    <row r="38" spans="1:18" s="53" customFormat="1" ht="24.95" customHeight="1" x14ac:dyDescent="0.15">
      <c r="A38" s="374" t="s">
        <v>416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25">
        <f t="shared" si="0"/>
        <v>0</v>
      </c>
      <c r="Q38" s="225">
        <f t="shared" si="0"/>
        <v>0</v>
      </c>
      <c r="R38" s="225">
        <f t="shared" si="1"/>
        <v>0</v>
      </c>
    </row>
    <row r="39" spans="1:18" s="53" customFormat="1" ht="24.95" customHeight="1" x14ac:dyDescent="0.15">
      <c r="A39" s="374" t="s">
        <v>417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25">
        <f t="shared" si="0"/>
        <v>0</v>
      </c>
      <c r="Q39" s="225">
        <f t="shared" si="0"/>
        <v>0</v>
      </c>
      <c r="R39" s="225">
        <f t="shared" si="1"/>
        <v>0</v>
      </c>
    </row>
    <row r="40" spans="1:18" s="53" customFormat="1" ht="24.95" customHeight="1" x14ac:dyDescent="0.15">
      <c r="A40" s="374" t="s">
        <v>69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25">
        <f t="shared" si="0"/>
        <v>0</v>
      </c>
      <c r="Q40" s="225">
        <f t="shared" si="0"/>
        <v>0</v>
      </c>
      <c r="R40" s="225">
        <f t="shared" si="1"/>
        <v>0</v>
      </c>
    </row>
    <row r="41" spans="1:18" s="53" customFormat="1" ht="24.95" customHeight="1" x14ac:dyDescent="0.15">
      <c r="A41" s="374" t="s">
        <v>70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25">
        <f t="shared" si="0"/>
        <v>0</v>
      </c>
      <c r="Q41" s="225">
        <f t="shared" si="0"/>
        <v>0</v>
      </c>
      <c r="R41" s="225">
        <f t="shared" si="1"/>
        <v>0</v>
      </c>
    </row>
    <row r="42" spans="1:18" s="53" customFormat="1" ht="24.95" customHeight="1" x14ac:dyDescent="0.15">
      <c r="A42" s="374" t="s">
        <v>71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25">
        <f t="shared" si="0"/>
        <v>0</v>
      </c>
      <c r="Q42" s="225">
        <f t="shared" si="0"/>
        <v>0</v>
      </c>
      <c r="R42" s="225">
        <f t="shared" si="1"/>
        <v>0</v>
      </c>
    </row>
    <row r="43" spans="1:18" s="53" customFormat="1" ht="24.95" customHeight="1" x14ac:dyDescent="0.15">
      <c r="A43" s="374" t="s">
        <v>72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25">
        <f t="shared" si="0"/>
        <v>0</v>
      </c>
      <c r="Q43" s="225">
        <f t="shared" si="0"/>
        <v>0</v>
      </c>
      <c r="R43" s="225">
        <f t="shared" si="1"/>
        <v>0</v>
      </c>
    </row>
    <row r="44" spans="1:18" s="53" customFormat="1" ht="24.95" customHeight="1" x14ac:dyDescent="0.15">
      <c r="A44" s="374" t="s">
        <v>73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25">
        <f t="shared" si="0"/>
        <v>0</v>
      </c>
      <c r="Q44" s="225">
        <f t="shared" si="0"/>
        <v>0</v>
      </c>
      <c r="R44" s="225">
        <f t="shared" si="1"/>
        <v>0</v>
      </c>
    </row>
    <row r="45" spans="1:18" s="53" customFormat="1" ht="24.95" customHeight="1" x14ac:dyDescent="0.15">
      <c r="A45" s="374" t="s">
        <v>418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25">
        <f t="shared" si="0"/>
        <v>0</v>
      </c>
      <c r="Q45" s="225">
        <f t="shared" si="0"/>
        <v>0</v>
      </c>
      <c r="R45" s="225">
        <f t="shared" si="1"/>
        <v>0</v>
      </c>
    </row>
    <row r="46" spans="1:18" s="53" customFormat="1" ht="24.95" customHeight="1" x14ac:dyDescent="0.15">
      <c r="A46" s="374" t="s">
        <v>74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25">
        <f t="shared" si="0"/>
        <v>0</v>
      </c>
      <c r="Q46" s="225">
        <f t="shared" si="0"/>
        <v>0</v>
      </c>
      <c r="R46" s="225">
        <f t="shared" si="1"/>
        <v>0</v>
      </c>
    </row>
    <row r="47" spans="1:18" s="53" customFormat="1" ht="24.95" customHeight="1" x14ac:dyDescent="0.15">
      <c r="A47" s="374" t="s">
        <v>75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24">
        <f t="shared" si="0"/>
        <v>0</v>
      </c>
      <c r="Q47" s="224">
        <f t="shared" si="0"/>
        <v>0</v>
      </c>
      <c r="R47" s="224">
        <f t="shared" si="1"/>
        <v>0</v>
      </c>
    </row>
    <row r="48" spans="1:18" s="53" customFormat="1" ht="15" customHeight="1" x14ac:dyDescent="0.15">
      <c r="A48" s="68" t="s">
        <v>76</v>
      </c>
      <c r="B48" s="226">
        <f>SUM(B4:B47)</f>
        <v>0</v>
      </c>
      <c r="C48" s="282">
        <f t="shared" ref="C48:O48" si="2">SUM(C4:C47)</f>
        <v>0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2</v>
      </c>
      <c r="H48" s="226">
        <f t="shared" si="2"/>
        <v>1</v>
      </c>
      <c r="I48" s="226">
        <f t="shared" si="2"/>
        <v>0</v>
      </c>
      <c r="J48" s="226">
        <f t="shared" si="2"/>
        <v>2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35</v>
      </c>
      <c r="O48" s="226">
        <f t="shared" si="2"/>
        <v>29</v>
      </c>
      <c r="P48" s="226">
        <f>SUM(P4:P47)</f>
        <v>38</v>
      </c>
      <c r="Q48" s="226">
        <f>SUM(Q4:Q47)</f>
        <v>31</v>
      </c>
      <c r="R48" s="226">
        <f>P48+Q48</f>
        <v>69</v>
      </c>
    </row>
    <row r="49" spans="1:18" s="84" customFormat="1" ht="9.9499999999999993" customHeight="1" x14ac:dyDescent="0.15">
      <c r="K49" s="85"/>
      <c r="L49" s="85"/>
      <c r="M49" s="85"/>
      <c r="N49" s="85"/>
      <c r="O49" s="85"/>
      <c r="P49" s="52"/>
      <c r="Q49" s="69"/>
      <c r="R49" s="85"/>
    </row>
    <row r="50" spans="1:18" s="53" customFormat="1" ht="24.95" customHeight="1" x14ac:dyDescent="0.15">
      <c r="A50" s="68" t="s">
        <v>147</v>
      </c>
      <c r="B50" s="68" t="s">
        <v>41</v>
      </c>
      <c r="C50" s="68" t="s">
        <v>42</v>
      </c>
      <c r="D50" s="68" t="s">
        <v>76</v>
      </c>
      <c r="K50" s="86"/>
      <c r="L50" s="87"/>
      <c r="M50" s="87"/>
      <c r="N50" s="86"/>
    </row>
    <row r="51" spans="1:18" s="53" customFormat="1" ht="24.95" customHeight="1" x14ac:dyDescent="0.15">
      <c r="A51" s="218" t="s">
        <v>78</v>
      </c>
      <c r="B51" s="370"/>
      <c r="C51" s="357"/>
      <c r="D51" s="283">
        <f>B51+C51</f>
        <v>0</v>
      </c>
      <c r="L51" s="84"/>
      <c r="M51" s="84"/>
    </row>
    <row r="52" spans="1:18" s="53" customFormat="1" ht="24.95" customHeight="1" x14ac:dyDescent="0.15">
      <c r="A52" s="219" t="s">
        <v>79</v>
      </c>
      <c r="B52" s="371"/>
      <c r="C52" s="359"/>
      <c r="D52" s="284">
        <f>B52+C52</f>
        <v>0</v>
      </c>
      <c r="L52" s="84"/>
      <c r="M52" s="84"/>
    </row>
    <row r="53" spans="1:18" s="53" customFormat="1" ht="15" customHeight="1" x14ac:dyDescent="0.15">
      <c r="A53" s="68" t="s">
        <v>76</v>
      </c>
      <c r="B53" s="226">
        <f>SUM(B51:B52)</f>
        <v>0</v>
      </c>
      <c r="C53" s="226">
        <f>SUM(C51:C52)</f>
        <v>0</v>
      </c>
      <c r="D53" s="226">
        <f>B53+C53</f>
        <v>0</v>
      </c>
      <c r="L53" s="84"/>
      <c r="M53" s="84"/>
    </row>
    <row r="54" spans="1:18" s="84" customFormat="1" ht="9.9499999999999993" customHeight="1" x14ac:dyDescent="0.15">
      <c r="A54" s="52"/>
      <c r="B54" s="88"/>
      <c r="C54" s="88"/>
      <c r="D54" s="88"/>
    </row>
    <row r="55" spans="1:18" s="60" customFormat="1" ht="13.35" customHeight="1" x14ac:dyDescent="0.3">
      <c r="A55" s="58" t="s">
        <v>148</v>
      </c>
      <c r="B55" s="58"/>
      <c r="C55" s="58"/>
      <c r="D55" s="58"/>
      <c r="E55" s="58"/>
      <c r="F55" s="58"/>
      <c r="G55" s="58"/>
      <c r="H55" s="58"/>
      <c r="I55" s="58"/>
      <c r="J55" s="58"/>
    </row>
    <row r="56" spans="1:18" s="60" customFormat="1" ht="13.35" customHeight="1" x14ac:dyDescent="0.3">
      <c r="A56" s="383" t="s">
        <v>527</v>
      </c>
      <c r="B56" s="384"/>
      <c r="C56" s="384"/>
      <c r="D56" s="384"/>
      <c r="E56" s="384"/>
      <c r="F56" s="384"/>
      <c r="G56" s="384"/>
      <c r="H56" s="384"/>
      <c r="I56" s="384"/>
      <c r="J56" s="384"/>
    </row>
    <row r="57" spans="1:18" s="60" customFormat="1" ht="13.35" hidden="1" customHeight="1" x14ac:dyDescent="0.3">
      <c r="A57" s="90" t="s">
        <v>149</v>
      </c>
      <c r="B57" s="90"/>
      <c r="C57" s="90"/>
      <c r="D57" s="90"/>
      <c r="E57" s="90"/>
      <c r="F57" s="90"/>
      <c r="G57" s="90"/>
      <c r="H57" s="90"/>
      <c r="I57" s="90"/>
      <c r="J57" s="90"/>
    </row>
    <row r="58" spans="1:18" s="60" customFormat="1" ht="13.35" customHeight="1" x14ac:dyDescent="0.3">
      <c r="A58" s="109" t="s">
        <v>531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18" s="60" customFormat="1" ht="13.35" customHeight="1" x14ac:dyDescent="0.3">
      <c r="A59" s="109" t="s">
        <v>81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18" s="60" customFormat="1" ht="26.45" customHeight="1" x14ac:dyDescent="0.3">
      <c r="A60" s="532" t="s">
        <v>420</v>
      </c>
      <c r="B60" s="532"/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</row>
    <row r="61" spans="1:18" s="60" customFormat="1" ht="12" customHeight="1" x14ac:dyDescent="0.3">
      <c r="A61" s="61"/>
      <c r="B61" s="91"/>
      <c r="C61" s="91"/>
      <c r="D61" s="90"/>
      <c r="E61" s="90"/>
      <c r="F61" s="90"/>
      <c r="G61" s="90"/>
      <c r="H61" s="90"/>
      <c r="I61" s="90"/>
      <c r="J61" s="90"/>
      <c r="L61" s="89"/>
      <c r="M61" s="89"/>
    </row>
  </sheetData>
  <sheetProtection algorithmName="SHA-512" hashValue="Ax4Z7mdHeBddj2MFNNBv7NxmPMBDBknZBM6B7Ge/YIpeCp7utimFEXCYyAwmh45sYUmq3C4uVNwRMBqrP+mdZA==" saltValue="RUNnmhqa5hhOdSfMGBXWQA==" spinCount="100000" sheet="1" selectLockedCells="1"/>
  <mergeCells count="12">
    <mergeCell ref="N2:O2"/>
    <mergeCell ref="P2:Q2"/>
    <mergeCell ref="A60:M60"/>
    <mergeCell ref="R2:R3"/>
    <mergeCell ref="A1:R1"/>
    <mergeCell ref="A2:A3"/>
    <mergeCell ref="B2:C2"/>
    <mergeCell ref="D2:E2"/>
    <mergeCell ref="F2:G2"/>
    <mergeCell ref="H2:I2"/>
    <mergeCell ref="J2:K2"/>
    <mergeCell ref="L2:M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1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Z64"/>
  <sheetViews>
    <sheetView showGridLines="0" zoomScaleNormal="100" workbookViewId="0">
      <pane xSplit="1" ySplit="3" topLeftCell="B4" activePane="bottomRight" state="frozen"/>
      <selection pane="topRight"/>
      <selection pane="bottomLeft"/>
      <selection pane="bottomRight" activeCell="W9" sqref="W9"/>
    </sheetView>
  </sheetViews>
  <sheetFormatPr defaultColWidth="9.140625" defaultRowHeight="15" x14ac:dyDescent="0.3"/>
  <cols>
    <col min="1" max="1" width="30.7109375" style="102" customWidth="1"/>
    <col min="2" max="5" width="8.7109375" style="102" customWidth="1"/>
    <col min="6" max="15" width="8.7109375" style="103" customWidth="1"/>
    <col min="16" max="23" width="8.7109375" style="102" customWidth="1"/>
    <col min="24" max="25" width="8.7109375" style="65" customWidth="1"/>
    <col min="26" max="26" width="8.7109375" style="102" customWidth="1"/>
    <col min="27" max="32" width="8.7109375" style="93" customWidth="1"/>
    <col min="33" max="16384" width="9.140625" style="93"/>
  </cols>
  <sheetData>
    <row r="1" spans="1:26" ht="30" customHeight="1" x14ac:dyDescent="0.2">
      <c r="A1" s="547" t="s">
        <v>150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</row>
    <row r="2" spans="1:26" s="94" customFormat="1" ht="39.950000000000003" customHeight="1" x14ac:dyDescent="0.15">
      <c r="A2" s="531" t="s">
        <v>151</v>
      </c>
      <c r="B2" s="531" t="s">
        <v>152</v>
      </c>
      <c r="C2" s="531"/>
      <c r="D2" s="531" t="s">
        <v>153</v>
      </c>
      <c r="E2" s="531"/>
      <c r="F2" s="531" t="s">
        <v>154</v>
      </c>
      <c r="G2" s="531"/>
      <c r="H2" s="531" t="s">
        <v>155</v>
      </c>
      <c r="I2" s="531"/>
      <c r="J2" s="531" t="s">
        <v>156</v>
      </c>
      <c r="K2" s="531"/>
      <c r="L2" s="531" t="s">
        <v>157</v>
      </c>
      <c r="M2" s="531"/>
      <c r="N2" s="531" t="s">
        <v>158</v>
      </c>
      <c r="O2" s="531"/>
      <c r="P2" s="531" t="s">
        <v>484</v>
      </c>
      <c r="Q2" s="531"/>
      <c r="R2" s="531" t="s">
        <v>399</v>
      </c>
      <c r="S2" s="531"/>
      <c r="T2" s="531" t="s">
        <v>400</v>
      </c>
      <c r="U2" s="531"/>
      <c r="V2" s="531" t="s">
        <v>159</v>
      </c>
      <c r="W2" s="531"/>
      <c r="X2" s="531" t="s">
        <v>40</v>
      </c>
      <c r="Y2" s="531"/>
      <c r="Z2" s="531" t="s">
        <v>76</v>
      </c>
    </row>
    <row r="3" spans="1:26" s="94" customFormat="1" ht="15" customHeight="1" x14ac:dyDescent="0.15">
      <c r="A3" s="531"/>
      <c r="B3" s="215" t="s">
        <v>41</v>
      </c>
      <c r="C3" s="215" t="s">
        <v>42</v>
      </c>
      <c r="D3" s="215" t="s">
        <v>41</v>
      </c>
      <c r="E3" s="215" t="s">
        <v>42</v>
      </c>
      <c r="F3" s="215" t="s">
        <v>41</v>
      </c>
      <c r="G3" s="215" t="s">
        <v>42</v>
      </c>
      <c r="H3" s="215" t="s">
        <v>41</v>
      </c>
      <c r="I3" s="215" t="s">
        <v>42</v>
      </c>
      <c r="J3" s="215" t="s">
        <v>41</v>
      </c>
      <c r="K3" s="215" t="s">
        <v>42</v>
      </c>
      <c r="L3" s="215" t="s">
        <v>41</v>
      </c>
      <c r="M3" s="215" t="s">
        <v>42</v>
      </c>
      <c r="N3" s="215" t="s">
        <v>41</v>
      </c>
      <c r="O3" s="215" t="s">
        <v>42</v>
      </c>
      <c r="P3" s="215" t="s">
        <v>41</v>
      </c>
      <c r="Q3" s="215" t="s">
        <v>42</v>
      </c>
      <c r="R3" s="215" t="s">
        <v>41</v>
      </c>
      <c r="S3" s="215" t="s">
        <v>42</v>
      </c>
      <c r="T3" s="215" t="s">
        <v>41</v>
      </c>
      <c r="U3" s="215" t="s">
        <v>42</v>
      </c>
      <c r="V3" s="215" t="s">
        <v>41</v>
      </c>
      <c r="W3" s="215" t="s">
        <v>42</v>
      </c>
      <c r="X3" s="215" t="s">
        <v>41</v>
      </c>
      <c r="Y3" s="215" t="s">
        <v>42</v>
      </c>
      <c r="Z3" s="531"/>
    </row>
    <row r="4" spans="1:26" s="95" customFormat="1" ht="24.95" customHeight="1" x14ac:dyDescent="0.15">
      <c r="A4" s="374" t="s">
        <v>43</v>
      </c>
      <c r="B4" s="364"/>
      <c r="C4" s="365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20">
        <f>X4+Y4</f>
        <v>0</v>
      </c>
    </row>
    <row r="5" spans="1:26" s="95" customFormat="1" ht="24.95" customHeight="1" x14ac:dyDescent="0.15">
      <c r="A5" s="374" t="s">
        <v>407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 t="shared" ref="X5:Y47" si="0">B5+D5+F5+H5+J5+L5+N5+P5+R5+T5+V5</f>
        <v>0</v>
      </c>
      <c r="Y5" s="221">
        <f t="shared" si="0"/>
        <v>0</v>
      </c>
      <c r="Z5" s="221">
        <f t="shared" ref="Z5:Z47" si="1">X5+Y5</f>
        <v>0</v>
      </c>
    </row>
    <row r="6" spans="1:26" s="95" customFormat="1" ht="24.95" customHeight="1" x14ac:dyDescent="0.15">
      <c r="A6" s="374" t="s">
        <v>408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/>
      <c r="R6" s="366"/>
      <c r="S6" s="367"/>
      <c r="T6" s="366"/>
      <c r="U6" s="367"/>
      <c r="V6" s="366"/>
      <c r="W6" s="367"/>
      <c r="X6" s="221">
        <f t="shared" si="0"/>
        <v>0</v>
      </c>
      <c r="Y6" s="221">
        <f t="shared" si="0"/>
        <v>0</v>
      </c>
      <c r="Z6" s="221">
        <f t="shared" si="1"/>
        <v>0</v>
      </c>
    </row>
    <row r="7" spans="1:26" s="95" customFormat="1" ht="24.95" customHeight="1" x14ac:dyDescent="0.15">
      <c r="A7" s="374" t="s">
        <v>409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0"/>
        <v>0</v>
      </c>
      <c r="Y7" s="221">
        <f t="shared" si="0"/>
        <v>0</v>
      </c>
      <c r="Z7" s="221">
        <f t="shared" si="1"/>
        <v>0</v>
      </c>
    </row>
    <row r="8" spans="1:26" s="95" customFormat="1" ht="24.95" customHeight="1" x14ac:dyDescent="0.15">
      <c r="A8" s="374" t="s">
        <v>410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/>
      <c r="Q8" s="367"/>
      <c r="R8" s="366"/>
      <c r="S8" s="367"/>
      <c r="T8" s="366"/>
      <c r="U8" s="367">
        <v>1</v>
      </c>
      <c r="V8" s="366"/>
      <c r="W8" s="367"/>
      <c r="X8" s="221">
        <f t="shared" si="0"/>
        <v>0</v>
      </c>
      <c r="Y8" s="221">
        <f t="shared" si="0"/>
        <v>1</v>
      </c>
      <c r="Z8" s="221">
        <f t="shared" si="1"/>
        <v>1</v>
      </c>
    </row>
    <row r="9" spans="1:26" s="95" customFormat="1" ht="24.95" customHeight="1" x14ac:dyDescent="0.15">
      <c r="A9" s="374" t="s">
        <v>411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0"/>
        <v>0</v>
      </c>
      <c r="Y9" s="221">
        <f t="shared" si="0"/>
        <v>0</v>
      </c>
      <c r="Z9" s="221">
        <f t="shared" si="1"/>
        <v>0</v>
      </c>
    </row>
    <row r="10" spans="1:26" s="95" customFormat="1" ht="24.95" customHeight="1" x14ac:dyDescent="0.15">
      <c r="A10" s="374" t="s">
        <v>44</v>
      </c>
      <c r="B10" s="366"/>
      <c r="C10" s="367"/>
      <c r="D10" s="366"/>
      <c r="E10" s="367"/>
      <c r="F10" s="366"/>
      <c r="G10" s="367"/>
      <c r="H10" s="366"/>
      <c r="I10" s="367"/>
      <c r="J10" s="366"/>
      <c r="K10" s="367"/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0"/>
        <v>0</v>
      </c>
      <c r="Y10" s="221">
        <f t="shared" si="0"/>
        <v>0</v>
      </c>
      <c r="Z10" s="221">
        <f t="shared" si="1"/>
        <v>0</v>
      </c>
    </row>
    <row r="11" spans="1:26" s="95" customFormat="1" ht="24.95" customHeight="1" x14ac:dyDescent="0.15">
      <c r="A11" s="374" t="s">
        <v>45</v>
      </c>
      <c r="B11" s="366"/>
      <c r="C11" s="367"/>
      <c r="D11" s="366"/>
      <c r="E11" s="367"/>
      <c r="F11" s="366"/>
      <c r="G11" s="367"/>
      <c r="H11" s="366"/>
      <c r="I11" s="367"/>
      <c r="J11" s="366"/>
      <c r="K11" s="367"/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0"/>
        <v>0</v>
      </c>
      <c r="Y11" s="221">
        <f t="shared" si="0"/>
        <v>0</v>
      </c>
      <c r="Z11" s="221">
        <f t="shared" si="1"/>
        <v>0</v>
      </c>
    </row>
    <row r="12" spans="1:26" s="95" customFormat="1" ht="24.95" customHeight="1" x14ac:dyDescent="0.15">
      <c r="A12" s="374" t="s">
        <v>46</v>
      </c>
      <c r="B12" s="366"/>
      <c r="C12" s="367"/>
      <c r="D12" s="366"/>
      <c r="E12" s="367"/>
      <c r="F12" s="366"/>
      <c r="G12" s="367"/>
      <c r="H12" s="366"/>
      <c r="I12" s="367"/>
      <c r="J12" s="366"/>
      <c r="K12" s="367"/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0"/>
        <v>0</v>
      </c>
      <c r="Y12" s="221">
        <f t="shared" si="0"/>
        <v>0</v>
      </c>
      <c r="Z12" s="221">
        <f t="shared" si="1"/>
        <v>0</v>
      </c>
    </row>
    <row r="13" spans="1:26" s="95" customFormat="1" ht="24.95" customHeight="1" x14ac:dyDescent="0.15">
      <c r="A13" s="374" t="s">
        <v>47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0"/>
        <v>0</v>
      </c>
      <c r="Y13" s="221">
        <f t="shared" si="0"/>
        <v>0</v>
      </c>
      <c r="Z13" s="221">
        <f t="shared" si="1"/>
        <v>0</v>
      </c>
    </row>
    <row r="14" spans="1:26" s="95" customFormat="1" ht="24.95" customHeight="1" x14ac:dyDescent="0.15">
      <c r="A14" s="374" t="s">
        <v>48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0"/>
        <v>0</v>
      </c>
      <c r="Y14" s="221">
        <f t="shared" si="0"/>
        <v>0</v>
      </c>
      <c r="Z14" s="221">
        <f t="shared" si="1"/>
        <v>0</v>
      </c>
    </row>
    <row r="15" spans="1:26" s="95" customFormat="1" ht="24.95" customHeight="1" x14ac:dyDescent="0.15">
      <c r="A15" s="374" t="s">
        <v>49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0"/>
        <v>0</v>
      </c>
      <c r="Y15" s="221">
        <f t="shared" si="0"/>
        <v>0</v>
      </c>
      <c r="Z15" s="221">
        <f t="shared" si="1"/>
        <v>0</v>
      </c>
    </row>
    <row r="16" spans="1:26" s="95" customFormat="1" ht="24.95" customHeight="1" x14ac:dyDescent="0.15">
      <c r="A16" s="374" t="s">
        <v>50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0"/>
        <v>0</v>
      </c>
      <c r="Y16" s="221">
        <f t="shared" si="0"/>
        <v>0</v>
      </c>
      <c r="Z16" s="221">
        <f t="shared" si="1"/>
        <v>0</v>
      </c>
    </row>
    <row r="17" spans="1:26" s="95" customFormat="1" ht="24.95" customHeight="1" x14ac:dyDescent="0.15">
      <c r="A17" s="374" t="s">
        <v>497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0"/>
        <v>0</v>
      </c>
      <c r="Y17" s="221">
        <f t="shared" si="0"/>
        <v>0</v>
      </c>
      <c r="Z17" s="221">
        <f t="shared" si="1"/>
        <v>0</v>
      </c>
    </row>
    <row r="18" spans="1:26" s="95" customFormat="1" ht="24.95" customHeight="1" x14ac:dyDescent="0.15">
      <c r="A18" s="374" t="s">
        <v>53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0"/>
        <v>0</v>
      </c>
      <c r="Y18" s="221">
        <f t="shared" si="0"/>
        <v>0</v>
      </c>
      <c r="Z18" s="221">
        <f t="shared" si="1"/>
        <v>0</v>
      </c>
    </row>
    <row r="19" spans="1:26" s="95" customFormat="1" ht="24.95" customHeight="1" x14ac:dyDescent="0.15">
      <c r="A19" s="374" t="s">
        <v>54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/>
      <c r="M19" s="367"/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0"/>
        <v>0</v>
      </c>
      <c r="Y19" s="221">
        <f t="shared" si="0"/>
        <v>0</v>
      </c>
      <c r="Z19" s="221">
        <f t="shared" si="1"/>
        <v>0</v>
      </c>
    </row>
    <row r="20" spans="1:26" s="95" customFormat="1" ht="24.95" customHeight="1" x14ac:dyDescent="0.15">
      <c r="A20" s="374" t="s">
        <v>55</v>
      </c>
      <c r="B20" s="366"/>
      <c r="C20" s="367"/>
      <c r="D20" s="366"/>
      <c r="E20" s="367"/>
      <c r="F20" s="366"/>
      <c r="G20" s="367"/>
      <c r="H20" s="366"/>
      <c r="I20" s="367"/>
      <c r="J20" s="366"/>
      <c r="K20" s="367"/>
      <c r="L20" s="366"/>
      <c r="M20" s="367"/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0"/>
        <v>0</v>
      </c>
      <c r="Y20" s="221">
        <f t="shared" si="0"/>
        <v>0</v>
      </c>
      <c r="Z20" s="221">
        <f t="shared" si="1"/>
        <v>0</v>
      </c>
    </row>
    <row r="21" spans="1:26" s="95" customFormat="1" ht="24.95" customHeight="1" x14ac:dyDescent="0.15">
      <c r="A21" s="374" t="s">
        <v>56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0"/>
        <v>0</v>
      </c>
      <c r="Y21" s="221">
        <f t="shared" si="0"/>
        <v>0</v>
      </c>
      <c r="Z21" s="221">
        <f t="shared" si="1"/>
        <v>0</v>
      </c>
    </row>
    <row r="22" spans="1:26" s="95" customFormat="1" ht="24.95" customHeight="1" x14ac:dyDescent="0.15">
      <c r="A22" s="374" t="s">
        <v>57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0"/>
        <v>0</v>
      </c>
      <c r="Y22" s="221">
        <f t="shared" si="0"/>
        <v>0</v>
      </c>
      <c r="Z22" s="221">
        <f t="shared" si="1"/>
        <v>0</v>
      </c>
    </row>
    <row r="23" spans="1:26" s="95" customFormat="1" ht="24.95" customHeight="1" x14ac:dyDescent="0.15">
      <c r="A23" s="374" t="s">
        <v>58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0"/>
        <v>0</v>
      </c>
      <c r="Y23" s="221">
        <f t="shared" si="0"/>
        <v>0</v>
      </c>
      <c r="Z23" s="221">
        <f t="shared" si="1"/>
        <v>0</v>
      </c>
    </row>
    <row r="24" spans="1:26" s="95" customFormat="1" ht="24.95" customHeight="1" x14ac:dyDescent="0.15">
      <c r="A24" s="374" t="s">
        <v>59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0"/>
        <v>0</v>
      </c>
      <c r="Y24" s="221">
        <f t="shared" si="0"/>
        <v>0</v>
      </c>
      <c r="Z24" s="221">
        <f t="shared" si="1"/>
        <v>0</v>
      </c>
    </row>
    <row r="25" spans="1:26" s="95" customFormat="1" ht="24.95" customHeight="1" x14ac:dyDescent="0.15">
      <c r="A25" s="374" t="s">
        <v>60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0"/>
        <v>0</v>
      </c>
      <c r="Y25" s="221">
        <f t="shared" si="0"/>
        <v>0</v>
      </c>
      <c r="Z25" s="221">
        <f t="shared" si="1"/>
        <v>0</v>
      </c>
    </row>
    <row r="26" spans="1:26" s="95" customFormat="1" ht="24.95" customHeight="1" x14ac:dyDescent="0.15">
      <c r="A26" s="374" t="s">
        <v>61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0"/>
        <v>0</v>
      </c>
      <c r="Y26" s="221">
        <f t="shared" si="0"/>
        <v>0</v>
      </c>
      <c r="Z26" s="221">
        <f t="shared" si="1"/>
        <v>0</v>
      </c>
    </row>
    <row r="27" spans="1:26" s="95" customFormat="1" ht="24.95" customHeight="1" x14ac:dyDescent="0.15">
      <c r="A27" s="374" t="s">
        <v>62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0"/>
        <v>0</v>
      </c>
      <c r="Y27" s="221">
        <f t="shared" si="0"/>
        <v>0</v>
      </c>
      <c r="Z27" s="221">
        <f t="shared" si="1"/>
        <v>0</v>
      </c>
    </row>
    <row r="28" spans="1:26" s="95" customFormat="1" ht="24.95" customHeight="1" x14ac:dyDescent="0.15">
      <c r="A28" s="374" t="s">
        <v>63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0"/>
        <v>0</v>
      </c>
      <c r="Y28" s="221">
        <f t="shared" si="0"/>
        <v>0</v>
      </c>
      <c r="Z28" s="221">
        <f t="shared" si="1"/>
        <v>0</v>
      </c>
    </row>
    <row r="29" spans="1:26" s="95" customFormat="1" ht="24.95" customHeight="1" x14ac:dyDescent="0.15">
      <c r="A29" s="374" t="s">
        <v>64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0"/>
        <v>0</v>
      </c>
      <c r="Y29" s="221">
        <f t="shared" si="0"/>
        <v>0</v>
      </c>
      <c r="Z29" s="221">
        <f t="shared" si="1"/>
        <v>0</v>
      </c>
    </row>
    <row r="30" spans="1:26" s="95" customFormat="1" ht="24.95" customHeight="1" x14ac:dyDescent="0.15">
      <c r="A30" s="374" t="s">
        <v>65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0"/>
        <v>0</v>
      </c>
      <c r="Y30" s="221">
        <f t="shared" si="0"/>
        <v>0</v>
      </c>
      <c r="Z30" s="221">
        <f t="shared" si="1"/>
        <v>0</v>
      </c>
    </row>
    <row r="31" spans="1:26" s="95" customFormat="1" ht="24.95" customHeight="1" x14ac:dyDescent="0.15">
      <c r="A31" s="374" t="s">
        <v>66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0"/>
        <v>0</v>
      </c>
      <c r="Y31" s="221">
        <f t="shared" si="0"/>
        <v>0</v>
      </c>
      <c r="Z31" s="221">
        <f t="shared" si="1"/>
        <v>0</v>
      </c>
    </row>
    <row r="32" spans="1:26" s="95" customFormat="1" ht="24.95" customHeight="1" x14ac:dyDescent="0.15">
      <c r="A32" s="374" t="s">
        <v>67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0"/>
        <v>0</v>
      </c>
      <c r="Y32" s="221">
        <f t="shared" si="0"/>
        <v>0</v>
      </c>
      <c r="Z32" s="221">
        <f t="shared" si="1"/>
        <v>0</v>
      </c>
    </row>
    <row r="33" spans="1:26" s="95" customFormat="1" ht="24.95" customHeight="1" x14ac:dyDescent="0.15">
      <c r="A33" s="374" t="s">
        <v>412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0"/>
        <v>0</v>
      </c>
      <c r="Y33" s="221">
        <f t="shared" si="0"/>
        <v>0</v>
      </c>
      <c r="Z33" s="221">
        <f t="shared" si="1"/>
        <v>0</v>
      </c>
    </row>
    <row r="34" spans="1:26" s="95" customFormat="1" ht="24.95" customHeight="1" x14ac:dyDescent="0.15">
      <c r="A34" s="374" t="s">
        <v>413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0"/>
        <v>0</v>
      </c>
      <c r="Y34" s="221">
        <f t="shared" si="0"/>
        <v>0</v>
      </c>
      <c r="Z34" s="221">
        <f t="shared" si="1"/>
        <v>0</v>
      </c>
    </row>
    <row r="35" spans="1:26" s="95" customFormat="1" ht="24.95" customHeight="1" x14ac:dyDescent="0.15">
      <c r="A35" s="374" t="s">
        <v>414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0"/>
        <v>0</v>
      </c>
      <c r="Y35" s="221">
        <f t="shared" si="0"/>
        <v>0</v>
      </c>
      <c r="Z35" s="221">
        <f t="shared" si="1"/>
        <v>0</v>
      </c>
    </row>
    <row r="36" spans="1:26" s="95" customFormat="1" ht="24.95" customHeight="1" x14ac:dyDescent="0.15">
      <c r="A36" s="374" t="s">
        <v>68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0"/>
        <v>0</v>
      </c>
      <c r="Y36" s="221">
        <f t="shared" si="0"/>
        <v>0</v>
      </c>
      <c r="Z36" s="221">
        <f t="shared" si="1"/>
        <v>0</v>
      </c>
    </row>
    <row r="37" spans="1:26" s="95" customFormat="1" ht="24.95" customHeight="1" x14ac:dyDescent="0.15">
      <c r="A37" s="374" t="s">
        <v>415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0"/>
        <v>0</v>
      </c>
      <c r="Y37" s="221">
        <f t="shared" si="0"/>
        <v>0</v>
      </c>
      <c r="Z37" s="221">
        <f t="shared" si="1"/>
        <v>0</v>
      </c>
    </row>
    <row r="38" spans="1:26" s="95" customFormat="1" ht="24.95" customHeight="1" x14ac:dyDescent="0.15">
      <c r="A38" s="374" t="s">
        <v>416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0"/>
        <v>0</v>
      </c>
      <c r="Y38" s="221">
        <f t="shared" si="0"/>
        <v>0</v>
      </c>
      <c r="Z38" s="221">
        <f t="shared" si="1"/>
        <v>0</v>
      </c>
    </row>
    <row r="39" spans="1:26" s="95" customFormat="1" ht="24.95" customHeight="1" x14ac:dyDescent="0.15">
      <c r="A39" s="374" t="s">
        <v>417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0"/>
        <v>0</v>
      </c>
      <c r="Y39" s="221">
        <f t="shared" si="0"/>
        <v>0</v>
      </c>
      <c r="Z39" s="221">
        <f t="shared" si="1"/>
        <v>0</v>
      </c>
    </row>
    <row r="40" spans="1:26" s="95" customFormat="1" ht="24.95" customHeight="1" x14ac:dyDescent="0.15">
      <c r="A40" s="374" t="s">
        <v>69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0"/>
        <v>0</v>
      </c>
      <c r="Y40" s="221">
        <f t="shared" si="0"/>
        <v>0</v>
      </c>
      <c r="Z40" s="221">
        <f t="shared" si="1"/>
        <v>0</v>
      </c>
    </row>
    <row r="41" spans="1:26" s="95" customFormat="1" ht="24.95" customHeight="1" x14ac:dyDescent="0.15">
      <c r="A41" s="374" t="s">
        <v>70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0"/>
        <v>0</v>
      </c>
      <c r="Y41" s="221">
        <f t="shared" si="0"/>
        <v>0</v>
      </c>
      <c r="Z41" s="221">
        <f t="shared" si="1"/>
        <v>0</v>
      </c>
    </row>
    <row r="42" spans="1:26" s="95" customFormat="1" ht="24.95" customHeight="1" x14ac:dyDescent="0.15">
      <c r="A42" s="374" t="s">
        <v>71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0"/>
        <v>0</v>
      </c>
      <c r="Y42" s="221">
        <f t="shared" si="0"/>
        <v>0</v>
      </c>
      <c r="Z42" s="221">
        <f t="shared" si="1"/>
        <v>0</v>
      </c>
    </row>
    <row r="43" spans="1:26" s="95" customFormat="1" ht="24.95" customHeight="1" x14ac:dyDescent="0.15">
      <c r="A43" s="374" t="s">
        <v>72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0"/>
        <v>0</v>
      </c>
      <c r="Y43" s="221">
        <f t="shared" si="0"/>
        <v>0</v>
      </c>
      <c r="Z43" s="221">
        <f t="shared" si="1"/>
        <v>0</v>
      </c>
    </row>
    <row r="44" spans="1:26" s="95" customFormat="1" ht="24.95" customHeight="1" x14ac:dyDescent="0.15">
      <c r="A44" s="374" t="s">
        <v>73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0"/>
        <v>0</v>
      </c>
      <c r="Y44" s="221">
        <f t="shared" si="0"/>
        <v>0</v>
      </c>
      <c r="Z44" s="221">
        <f t="shared" si="1"/>
        <v>0</v>
      </c>
    </row>
    <row r="45" spans="1:26" s="95" customFormat="1" ht="24.95" customHeight="1" x14ac:dyDescent="0.15">
      <c r="A45" s="374" t="s">
        <v>418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0"/>
        <v>0</v>
      </c>
      <c r="Y45" s="221">
        <f t="shared" si="0"/>
        <v>0</v>
      </c>
      <c r="Z45" s="221">
        <f t="shared" si="1"/>
        <v>0</v>
      </c>
    </row>
    <row r="46" spans="1:26" s="95" customFormat="1" ht="24.95" customHeight="1" x14ac:dyDescent="0.15">
      <c r="A46" s="374" t="s">
        <v>74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0"/>
        <v>0</v>
      </c>
      <c r="Y46" s="221">
        <f t="shared" si="0"/>
        <v>0</v>
      </c>
      <c r="Z46" s="221">
        <f t="shared" si="1"/>
        <v>0</v>
      </c>
    </row>
    <row r="47" spans="1:26" s="95" customFormat="1" ht="24.95" customHeight="1" x14ac:dyDescent="0.15">
      <c r="A47" s="374" t="s">
        <v>75</v>
      </c>
      <c r="B47" s="368"/>
      <c r="C47" s="369"/>
      <c r="D47" s="368"/>
      <c r="E47" s="369"/>
      <c r="F47" s="368"/>
      <c r="G47" s="369"/>
      <c r="H47" s="368"/>
      <c r="I47" s="369"/>
      <c r="J47" s="368"/>
      <c r="K47" s="369"/>
      <c r="L47" s="368"/>
      <c r="M47" s="369"/>
      <c r="N47" s="368"/>
      <c r="O47" s="369"/>
      <c r="P47" s="368"/>
      <c r="Q47" s="369"/>
      <c r="R47" s="368"/>
      <c r="S47" s="369"/>
      <c r="T47" s="368"/>
      <c r="U47" s="369"/>
      <c r="V47" s="368"/>
      <c r="W47" s="369"/>
      <c r="X47" s="222">
        <f t="shared" si="0"/>
        <v>0</v>
      </c>
      <c r="Y47" s="222">
        <f t="shared" si="0"/>
        <v>0</v>
      </c>
      <c r="Z47" s="222">
        <f t="shared" si="1"/>
        <v>0</v>
      </c>
    </row>
    <row r="48" spans="1:26" s="95" customFormat="1" ht="15" customHeight="1" x14ac:dyDescent="0.15">
      <c r="A48" s="215" t="s">
        <v>76</v>
      </c>
      <c r="B48" s="274">
        <f>SUM(B4:B47)</f>
        <v>0</v>
      </c>
      <c r="C48" s="285">
        <f>SUM(C4:C47)</f>
        <v>0</v>
      </c>
      <c r="D48" s="274">
        <f>SUM(D4:D47)</f>
        <v>0</v>
      </c>
      <c r="E48" s="285">
        <f t="shared" ref="E48:W48" si="2">SUM(E4:E47)</f>
        <v>0</v>
      </c>
      <c r="F48" s="274">
        <f>SUM(F4:F47)</f>
        <v>0</v>
      </c>
      <c r="G48" s="285">
        <f t="shared" si="2"/>
        <v>0</v>
      </c>
      <c r="H48" s="274">
        <f>SUM(H4:H47)</f>
        <v>0</v>
      </c>
      <c r="I48" s="285">
        <f t="shared" si="2"/>
        <v>0</v>
      </c>
      <c r="J48" s="274">
        <f>SUM(J4:J47)</f>
        <v>0</v>
      </c>
      <c r="K48" s="285">
        <f t="shared" si="2"/>
        <v>0</v>
      </c>
      <c r="L48" s="274">
        <f>SUM(L4:L47)</f>
        <v>0</v>
      </c>
      <c r="M48" s="285">
        <f t="shared" si="2"/>
        <v>0</v>
      </c>
      <c r="N48" s="274">
        <f>SUM(N4:N47)</f>
        <v>0</v>
      </c>
      <c r="O48" s="285">
        <f t="shared" si="2"/>
        <v>0</v>
      </c>
      <c r="P48" s="274">
        <f>SUM(P4:P47)</f>
        <v>0</v>
      </c>
      <c r="Q48" s="285">
        <f t="shared" si="2"/>
        <v>0</v>
      </c>
      <c r="R48" s="274">
        <f>SUM(R4:R47)</f>
        <v>0</v>
      </c>
      <c r="S48" s="285">
        <f t="shared" si="2"/>
        <v>0</v>
      </c>
      <c r="T48" s="274">
        <f>SUM(T4:T47)</f>
        <v>0</v>
      </c>
      <c r="U48" s="285">
        <f t="shared" si="2"/>
        <v>1</v>
      </c>
      <c r="V48" s="274">
        <f>SUM(V4:V47)</f>
        <v>0</v>
      </c>
      <c r="W48" s="285">
        <f t="shared" si="2"/>
        <v>0</v>
      </c>
      <c r="X48" s="274">
        <f>SUM(X4:X47)</f>
        <v>0</v>
      </c>
      <c r="Y48" s="274">
        <f>SUM(Y4:Y47)</f>
        <v>1</v>
      </c>
      <c r="Z48" s="285">
        <f>SUM(Z4:Z47)</f>
        <v>1</v>
      </c>
    </row>
    <row r="49" spans="1:26" s="95" customFormat="1" ht="9.9499999999999993" customHeight="1" x14ac:dyDescent="0.15">
      <c r="A49" s="96"/>
      <c r="B49" s="96"/>
      <c r="C49" s="96"/>
      <c r="D49" s="96"/>
      <c r="E49" s="96"/>
      <c r="F49" s="97"/>
      <c r="G49" s="97"/>
      <c r="H49" s="97"/>
      <c r="I49" s="97"/>
      <c r="J49" s="97"/>
      <c r="K49" s="97"/>
      <c r="L49" s="97"/>
      <c r="M49" s="97"/>
      <c r="N49" s="97"/>
      <c r="O49" s="97"/>
      <c r="P49" s="96"/>
      <c r="Q49" s="96"/>
      <c r="R49" s="96"/>
      <c r="S49" s="96"/>
      <c r="T49" s="96"/>
      <c r="U49" s="96"/>
      <c r="V49" s="96"/>
      <c r="W49" s="96"/>
      <c r="X49" s="52"/>
      <c r="Y49" s="69"/>
      <c r="Z49" s="96"/>
    </row>
    <row r="50" spans="1:26" s="100" customFormat="1" ht="13.35" customHeight="1" x14ac:dyDescent="0.3">
      <c r="A50" s="58" t="s">
        <v>80</v>
      </c>
      <c r="B50" s="385"/>
      <c r="C50" s="385"/>
      <c r="D50" s="385"/>
      <c r="E50" s="385"/>
      <c r="F50" s="385"/>
      <c r="G50" s="385"/>
      <c r="H50" s="385"/>
      <c r="I50" s="385"/>
      <c r="J50" s="385"/>
      <c r="K50" s="385"/>
      <c r="L50" s="385"/>
      <c r="M50" s="385"/>
      <c r="N50" s="99"/>
      <c r="O50" s="99"/>
      <c r="P50" s="98"/>
      <c r="Q50" s="98"/>
      <c r="R50" s="98"/>
      <c r="S50" s="98"/>
      <c r="T50" s="98"/>
      <c r="U50" s="98"/>
      <c r="V50" s="98"/>
      <c r="W50" s="98"/>
      <c r="X50" s="60"/>
      <c r="Y50" s="60"/>
      <c r="Z50" s="98"/>
    </row>
    <row r="51" spans="1:26" s="100" customFormat="1" ht="13.35" customHeight="1" x14ac:dyDescent="0.3">
      <c r="A51" s="58" t="s">
        <v>536</v>
      </c>
      <c r="B51" s="98"/>
      <c r="C51" s="98"/>
      <c r="D51" s="98"/>
      <c r="E51" s="98"/>
      <c r="F51" s="98"/>
      <c r="G51" s="98"/>
      <c r="H51" s="98"/>
      <c r="I51" s="98"/>
      <c r="J51" s="98"/>
      <c r="K51" s="98"/>
      <c r="L51" s="98"/>
      <c r="M51" s="98"/>
      <c r="N51" s="99"/>
      <c r="O51" s="99"/>
      <c r="P51" s="98"/>
      <c r="Q51" s="98"/>
      <c r="R51" s="98"/>
      <c r="S51" s="98"/>
      <c r="T51" s="98"/>
      <c r="U51" s="98"/>
      <c r="V51" s="98"/>
      <c r="W51" s="98"/>
      <c r="X51" s="60"/>
      <c r="Y51" s="60"/>
      <c r="Z51" s="98"/>
    </row>
    <row r="52" spans="1:26" s="100" customFormat="1" ht="13.35" customHeight="1" x14ac:dyDescent="0.3">
      <c r="A52" s="109" t="s">
        <v>531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N52" s="99"/>
      <c r="O52" s="99"/>
      <c r="P52" s="98"/>
      <c r="Q52" s="98"/>
      <c r="R52" s="98"/>
      <c r="S52" s="98"/>
      <c r="T52" s="98"/>
      <c r="U52" s="98"/>
      <c r="V52" s="98"/>
      <c r="W52" s="98"/>
      <c r="X52" s="60"/>
      <c r="Y52" s="60"/>
      <c r="Z52" s="98"/>
    </row>
    <row r="53" spans="1:26" s="100" customFormat="1" ht="13.35" customHeight="1" x14ac:dyDescent="0.3">
      <c r="A53" s="109" t="s">
        <v>81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N53" s="99"/>
      <c r="O53" s="99"/>
      <c r="P53" s="98"/>
      <c r="Q53" s="98"/>
      <c r="R53" s="98"/>
      <c r="S53" s="98"/>
      <c r="T53" s="98"/>
      <c r="U53" s="98"/>
      <c r="V53" s="98"/>
      <c r="W53" s="98"/>
      <c r="X53" s="60"/>
      <c r="Y53" s="60"/>
      <c r="Z53" s="98"/>
    </row>
    <row r="54" spans="1:26" s="100" customFormat="1" ht="26.45" customHeight="1" x14ac:dyDescent="0.3">
      <c r="A54" s="532" t="s">
        <v>420</v>
      </c>
      <c r="B54" s="532"/>
      <c r="C54" s="532"/>
      <c r="D54" s="532"/>
      <c r="E54" s="532"/>
      <c r="F54" s="532"/>
      <c r="G54" s="532"/>
      <c r="H54" s="532"/>
      <c r="I54" s="532"/>
      <c r="J54" s="532"/>
      <c r="K54" s="532"/>
      <c r="L54" s="532"/>
      <c r="M54" s="532"/>
      <c r="N54" s="99"/>
      <c r="O54" s="99"/>
      <c r="P54" s="98"/>
      <c r="Q54" s="98"/>
      <c r="R54" s="98"/>
      <c r="S54" s="98"/>
      <c r="T54" s="98"/>
      <c r="U54" s="98"/>
      <c r="V54" s="98"/>
      <c r="W54" s="98"/>
      <c r="X54" s="60"/>
      <c r="Y54" s="60"/>
      <c r="Z54" s="98"/>
    </row>
    <row r="55" spans="1:26" s="100" customFormat="1" ht="12" customHeight="1" x14ac:dyDescent="0.3">
      <c r="A55" s="61"/>
      <c r="B55" s="98"/>
      <c r="C55" s="98"/>
      <c r="D55" s="98"/>
      <c r="E55" s="98"/>
      <c r="F55" s="99"/>
      <c r="G55" s="99"/>
      <c r="H55" s="99"/>
      <c r="I55" s="99"/>
      <c r="J55" s="99"/>
      <c r="K55" s="99"/>
      <c r="L55" s="99"/>
      <c r="M55" s="99"/>
      <c r="N55" s="99"/>
      <c r="O55" s="99"/>
      <c r="P55" s="98"/>
      <c r="Q55" s="98"/>
      <c r="R55" s="98"/>
      <c r="S55" s="98"/>
      <c r="T55" s="98"/>
      <c r="U55" s="98"/>
      <c r="V55" s="98"/>
      <c r="W55" s="98"/>
      <c r="X55" s="89"/>
      <c r="Y55" s="89"/>
      <c r="Z55" s="98"/>
    </row>
    <row r="56" spans="1:26" x14ac:dyDescent="0.3">
      <c r="A56" s="101"/>
      <c r="X56" s="53"/>
      <c r="Y56" s="53"/>
    </row>
    <row r="57" spans="1:26" x14ac:dyDescent="0.3">
      <c r="A57" s="101"/>
      <c r="X57" s="53"/>
      <c r="Y57" s="53"/>
    </row>
    <row r="58" spans="1:26" x14ac:dyDescent="0.3">
      <c r="A58" s="101"/>
      <c r="X58" s="53"/>
      <c r="Y58" s="53"/>
    </row>
    <row r="59" spans="1:26" x14ac:dyDescent="0.3">
      <c r="A59" s="101"/>
      <c r="X59" s="53"/>
      <c r="Y59" s="53"/>
    </row>
    <row r="60" spans="1:26" x14ac:dyDescent="0.3">
      <c r="A60" s="101"/>
      <c r="X60" s="53"/>
      <c r="Y60" s="53"/>
    </row>
    <row r="61" spans="1:26" x14ac:dyDescent="0.3">
      <c r="A61" s="101"/>
      <c r="X61" s="53"/>
      <c r="Y61" s="53"/>
    </row>
    <row r="62" spans="1:26" x14ac:dyDescent="0.3">
      <c r="A62" s="101"/>
      <c r="X62" s="53"/>
      <c r="Y62" s="53"/>
    </row>
    <row r="63" spans="1:26" x14ac:dyDescent="0.3">
      <c r="A63" s="101"/>
    </row>
    <row r="64" spans="1:26" x14ac:dyDescent="0.3">
      <c r="A64" s="101"/>
    </row>
  </sheetData>
  <sheetProtection algorithmName="SHA-512" hashValue="F2/cKWHWPVX4FcWgI7V7ew26bhFc4CkYyaiLjDONKAffJD4u0h3W1r9rEM1qTHdEpnar3VCrYGSxaRYmI1ynFQ==" saltValue="YpMg4q7v23y7gECCGF0pZQ==" spinCount="100000" sheet="1" selectLockedCells="1"/>
  <mergeCells count="16">
    <mergeCell ref="A54:M54"/>
    <mergeCell ref="Z2:Z3"/>
    <mergeCell ref="A1:Z1"/>
    <mergeCell ref="A2:A3"/>
    <mergeCell ref="B2:C2"/>
    <mergeCell ref="D2:E2"/>
    <mergeCell ref="F2:G2"/>
    <mergeCell ref="H2:I2"/>
    <mergeCell ref="J2:K2"/>
    <mergeCell ref="L2:M2"/>
    <mergeCell ref="X2:Y2"/>
    <mergeCell ref="N2:O2"/>
    <mergeCell ref="R2:S2"/>
    <mergeCell ref="T2:U2"/>
    <mergeCell ref="V2:W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7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AF64"/>
  <sheetViews>
    <sheetView showGridLines="0" zoomScaleNormal="100" workbookViewId="0">
      <pane xSplit="1" ySplit="3" topLeftCell="F34" activePane="bottomRight" state="frozen"/>
      <selection pane="topRight"/>
      <selection pane="bottomLeft"/>
      <selection pane="bottomRight" activeCell="AC21" sqref="AC21"/>
    </sheetView>
  </sheetViews>
  <sheetFormatPr defaultColWidth="9.140625" defaultRowHeight="15" x14ac:dyDescent="0.3"/>
  <cols>
    <col min="1" max="1" width="30.7109375" style="110" customWidth="1"/>
    <col min="2" max="29" width="8.7109375" style="110" customWidth="1"/>
    <col min="30" max="31" width="8.7109375" style="92" customWidth="1"/>
    <col min="32" max="32" width="8.7109375" style="110" customWidth="1"/>
    <col min="33" max="16384" width="9.140625" style="110"/>
  </cols>
  <sheetData>
    <row r="1" spans="1:32" s="104" customFormat="1" ht="30" customHeight="1" x14ac:dyDescent="0.2">
      <c r="A1" s="547" t="s">
        <v>160</v>
      </c>
      <c r="B1" s="547"/>
      <c r="C1" s="547"/>
      <c r="D1" s="547"/>
      <c r="E1" s="547"/>
      <c r="F1" s="547"/>
      <c r="G1" s="547"/>
      <c r="H1" s="547"/>
      <c r="I1" s="547"/>
      <c r="J1" s="547"/>
      <c r="K1" s="547"/>
      <c r="L1" s="547"/>
      <c r="M1" s="547"/>
      <c r="N1" s="547"/>
      <c r="O1" s="547"/>
      <c r="P1" s="547"/>
      <c r="Q1" s="547"/>
      <c r="R1" s="547"/>
      <c r="S1" s="547"/>
      <c r="T1" s="547"/>
      <c r="U1" s="547"/>
      <c r="V1" s="547"/>
      <c r="W1" s="547"/>
      <c r="X1" s="547"/>
      <c r="Y1" s="547"/>
      <c r="Z1" s="547"/>
      <c r="AA1" s="547"/>
      <c r="AB1" s="547"/>
      <c r="AC1" s="547"/>
      <c r="AD1" s="547"/>
      <c r="AE1" s="547"/>
      <c r="AF1" s="547"/>
    </row>
    <row r="2" spans="1:32" s="105" customFormat="1" ht="39.950000000000003" customHeight="1" x14ac:dyDescent="0.15">
      <c r="A2" s="539" t="s">
        <v>151</v>
      </c>
      <c r="B2" s="539" t="s">
        <v>152</v>
      </c>
      <c r="C2" s="539"/>
      <c r="D2" s="539" t="s">
        <v>161</v>
      </c>
      <c r="E2" s="539"/>
      <c r="F2" s="539" t="s">
        <v>162</v>
      </c>
      <c r="G2" s="539"/>
      <c r="H2" s="539" t="s">
        <v>163</v>
      </c>
      <c r="I2" s="539"/>
      <c r="J2" s="539" t="s">
        <v>155</v>
      </c>
      <c r="K2" s="539"/>
      <c r="L2" s="539" t="s">
        <v>164</v>
      </c>
      <c r="M2" s="539"/>
      <c r="N2" s="539" t="s">
        <v>165</v>
      </c>
      <c r="O2" s="539"/>
      <c r="P2" s="539" t="s">
        <v>166</v>
      </c>
      <c r="Q2" s="539"/>
      <c r="R2" s="539" t="s">
        <v>167</v>
      </c>
      <c r="S2" s="539"/>
      <c r="T2" s="539" t="s">
        <v>168</v>
      </c>
      <c r="U2" s="539"/>
      <c r="V2" s="539" t="s">
        <v>169</v>
      </c>
      <c r="W2" s="539"/>
      <c r="X2" s="539" t="s">
        <v>484</v>
      </c>
      <c r="Y2" s="539"/>
      <c r="Z2" s="539" t="s">
        <v>399</v>
      </c>
      <c r="AA2" s="539"/>
      <c r="AB2" s="539" t="s">
        <v>170</v>
      </c>
      <c r="AC2" s="539"/>
      <c r="AD2" s="539" t="s">
        <v>40</v>
      </c>
      <c r="AE2" s="539"/>
      <c r="AF2" s="539" t="s">
        <v>76</v>
      </c>
    </row>
    <row r="3" spans="1:32" s="105" customFormat="1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41</v>
      </c>
      <c r="U3" s="68" t="s">
        <v>42</v>
      </c>
      <c r="V3" s="68" t="s">
        <v>41</v>
      </c>
      <c r="W3" s="68" t="s">
        <v>42</v>
      </c>
      <c r="X3" s="68" t="s">
        <v>41</v>
      </c>
      <c r="Y3" s="68" t="s">
        <v>42</v>
      </c>
      <c r="Z3" s="68" t="s">
        <v>41</v>
      </c>
      <c r="AA3" s="68" t="s">
        <v>42</v>
      </c>
      <c r="AB3" s="68" t="s">
        <v>41</v>
      </c>
      <c r="AC3" s="68" t="s">
        <v>42</v>
      </c>
      <c r="AD3" s="68" t="s">
        <v>41</v>
      </c>
      <c r="AE3" s="68" t="s">
        <v>42</v>
      </c>
      <c r="AF3" s="539"/>
    </row>
    <row r="4" spans="1:32" s="105" customFormat="1" ht="24.95" customHeight="1" x14ac:dyDescent="0.15">
      <c r="A4" s="374" t="s">
        <v>43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312"/>
      <c r="AA4" s="357"/>
      <c r="AB4" s="312"/>
      <c r="AC4" s="357"/>
      <c r="AD4" s="223">
        <f>B4+D4+F4+H4+J4+L4+N4+P4+R4+T4+V4+X4+Z4+AB4</f>
        <v>0</v>
      </c>
      <c r="AE4" s="223">
        <f>C4+E4+G4+I4+K4+M4+O4+Q4+S4+U4+W4+Y4+AA4+AC4</f>
        <v>0</v>
      </c>
      <c r="AF4" s="223">
        <f>AD4+AE4</f>
        <v>0</v>
      </c>
    </row>
    <row r="5" spans="1:32" s="105" customFormat="1" ht="24.95" customHeight="1" x14ac:dyDescent="0.15">
      <c r="A5" s="374" t="s">
        <v>407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314"/>
      <c r="AA5" s="358"/>
      <c r="AB5" s="314"/>
      <c r="AC5" s="358"/>
      <c r="AD5" s="225">
        <f t="shared" ref="AD5:AE47" si="0">B5+D5+F5+H5+J5+L5+N5+P5+R5+T5+V5+X5+Z5+AB5</f>
        <v>0</v>
      </c>
      <c r="AE5" s="225">
        <f t="shared" si="0"/>
        <v>0</v>
      </c>
      <c r="AF5" s="225">
        <f t="shared" ref="AF5:AF47" si="1">AD5+AE5</f>
        <v>0</v>
      </c>
    </row>
    <row r="6" spans="1:32" s="105" customFormat="1" ht="24.95" customHeight="1" x14ac:dyDescent="0.15">
      <c r="A6" s="374" t="s">
        <v>408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314"/>
      <c r="AA6" s="358"/>
      <c r="AB6" s="314"/>
      <c r="AC6" s="358"/>
      <c r="AD6" s="225">
        <f t="shared" si="0"/>
        <v>0</v>
      </c>
      <c r="AE6" s="225">
        <f t="shared" si="0"/>
        <v>0</v>
      </c>
      <c r="AF6" s="225">
        <f t="shared" si="1"/>
        <v>0</v>
      </c>
    </row>
    <row r="7" spans="1:32" s="105" customFormat="1" ht="24.95" customHeight="1" x14ac:dyDescent="0.15">
      <c r="A7" s="374" t="s">
        <v>409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314"/>
      <c r="AA7" s="358"/>
      <c r="AB7" s="314"/>
      <c r="AC7" s="358"/>
      <c r="AD7" s="225">
        <f t="shared" si="0"/>
        <v>0</v>
      </c>
      <c r="AE7" s="225">
        <f t="shared" si="0"/>
        <v>0</v>
      </c>
      <c r="AF7" s="225">
        <f t="shared" si="1"/>
        <v>0</v>
      </c>
    </row>
    <row r="8" spans="1:32" s="105" customFormat="1" ht="24.95" customHeight="1" x14ac:dyDescent="0.15">
      <c r="A8" s="374" t="s">
        <v>410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314"/>
      <c r="AA8" s="358"/>
      <c r="AB8" s="314">
        <v>1</v>
      </c>
      <c r="AC8" s="358">
        <v>1</v>
      </c>
      <c r="AD8" s="225">
        <f t="shared" si="0"/>
        <v>1</v>
      </c>
      <c r="AE8" s="225">
        <f t="shared" si="0"/>
        <v>1</v>
      </c>
      <c r="AF8" s="225">
        <f t="shared" si="1"/>
        <v>2</v>
      </c>
    </row>
    <row r="9" spans="1:32" s="105" customFormat="1" ht="24.95" customHeight="1" x14ac:dyDescent="0.15">
      <c r="A9" s="374" t="s">
        <v>411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314"/>
      <c r="AA9" s="358"/>
      <c r="AB9" s="314"/>
      <c r="AC9" s="358"/>
      <c r="AD9" s="225">
        <f t="shared" si="0"/>
        <v>0</v>
      </c>
      <c r="AE9" s="225">
        <f t="shared" si="0"/>
        <v>0</v>
      </c>
      <c r="AF9" s="225">
        <f t="shared" si="1"/>
        <v>0</v>
      </c>
    </row>
    <row r="10" spans="1:32" s="105" customFormat="1" ht="24.95" customHeight="1" x14ac:dyDescent="0.15">
      <c r="A10" s="374" t="s">
        <v>44</v>
      </c>
      <c r="B10" s="314"/>
      <c r="C10" s="358"/>
      <c r="D10" s="314"/>
      <c r="E10" s="358"/>
      <c r="F10" s="314"/>
      <c r="G10" s="358">
        <v>1</v>
      </c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/>
      <c r="Z10" s="314"/>
      <c r="AA10" s="358"/>
      <c r="AB10" s="314"/>
      <c r="AC10" s="358"/>
      <c r="AD10" s="225">
        <f t="shared" si="0"/>
        <v>0</v>
      </c>
      <c r="AE10" s="225">
        <f t="shared" si="0"/>
        <v>1</v>
      </c>
      <c r="AF10" s="225">
        <f t="shared" si="1"/>
        <v>1</v>
      </c>
    </row>
    <row r="11" spans="1:32" s="105" customFormat="1" ht="24.95" customHeight="1" x14ac:dyDescent="0.15">
      <c r="A11" s="374" t="s">
        <v>45</v>
      </c>
      <c r="B11" s="314"/>
      <c r="C11" s="358"/>
      <c r="D11" s="314"/>
      <c r="E11" s="358"/>
      <c r="F11" s="314"/>
      <c r="G11" s="358">
        <v>1</v>
      </c>
      <c r="H11" s="314"/>
      <c r="I11" s="358"/>
      <c r="J11" s="314"/>
      <c r="K11" s="358"/>
      <c r="L11" s="314"/>
      <c r="M11" s="358"/>
      <c r="N11" s="314"/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314"/>
      <c r="AA11" s="358"/>
      <c r="AB11" s="314">
        <v>1</v>
      </c>
      <c r="AC11" s="358"/>
      <c r="AD11" s="225">
        <f t="shared" si="0"/>
        <v>1</v>
      </c>
      <c r="AE11" s="225">
        <f t="shared" si="0"/>
        <v>1</v>
      </c>
      <c r="AF11" s="225">
        <f t="shared" si="1"/>
        <v>2</v>
      </c>
    </row>
    <row r="12" spans="1:32" s="105" customFormat="1" ht="24.95" customHeight="1" x14ac:dyDescent="0.15">
      <c r="A12" s="374" t="s">
        <v>46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314"/>
      <c r="AA12" s="358"/>
      <c r="AB12" s="314"/>
      <c r="AC12" s="358"/>
      <c r="AD12" s="225">
        <f t="shared" si="0"/>
        <v>0</v>
      </c>
      <c r="AE12" s="225">
        <f t="shared" si="0"/>
        <v>0</v>
      </c>
      <c r="AF12" s="225">
        <f t="shared" si="1"/>
        <v>0</v>
      </c>
    </row>
    <row r="13" spans="1:32" s="105" customFormat="1" ht="24.95" customHeight="1" x14ac:dyDescent="0.15">
      <c r="A13" s="374" t="s">
        <v>47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314"/>
      <c r="AA13" s="358"/>
      <c r="AB13" s="314"/>
      <c r="AC13" s="358"/>
      <c r="AD13" s="225">
        <f t="shared" si="0"/>
        <v>0</v>
      </c>
      <c r="AE13" s="225">
        <f t="shared" si="0"/>
        <v>0</v>
      </c>
      <c r="AF13" s="225">
        <f t="shared" si="1"/>
        <v>0</v>
      </c>
    </row>
    <row r="14" spans="1:32" s="105" customFormat="1" ht="24.95" customHeight="1" x14ac:dyDescent="0.15">
      <c r="A14" s="374" t="s">
        <v>48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314"/>
      <c r="AA14" s="358"/>
      <c r="AB14" s="314"/>
      <c r="AC14" s="358"/>
      <c r="AD14" s="225">
        <f t="shared" si="0"/>
        <v>0</v>
      </c>
      <c r="AE14" s="225">
        <f t="shared" si="0"/>
        <v>0</v>
      </c>
      <c r="AF14" s="225">
        <f t="shared" si="1"/>
        <v>0</v>
      </c>
    </row>
    <row r="15" spans="1:32" s="105" customFormat="1" ht="24.95" customHeight="1" x14ac:dyDescent="0.15">
      <c r="A15" s="374" t="s">
        <v>49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314"/>
      <c r="AA15" s="358"/>
      <c r="AB15" s="314"/>
      <c r="AC15" s="358"/>
      <c r="AD15" s="225">
        <f t="shared" si="0"/>
        <v>0</v>
      </c>
      <c r="AE15" s="225">
        <f t="shared" si="0"/>
        <v>0</v>
      </c>
      <c r="AF15" s="225">
        <f t="shared" si="1"/>
        <v>0</v>
      </c>
    </row>
    <row r="16" spans="1:32" s="105" customFormat="1" ht="24.95" customHeight="1" x14ac:dyDescent="0.15">
      <c r="A16" s="374" t="s">
        <v>50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314"/>
      <c r="AA16" s="358"/>
      <c r="AB16" s="314"/>
      <c r="AC16" s="358"/>
      <c r="AD16" s="225">
        <f t="shared" si="0"/>
        <v>0</v>
      </c>
      <c r="AE16" s="225">
        <f t="shared" si="0"/>
        <v>0</v>
      </c>
      <c r="AF16" s="225">
        <f t="shared" si="1"/>
        <v>0</v>
      </c>
    </row>
    <row r="17" spans="1:32" s="105" customFormat="1" ht="24.95" customHeight="1" x14ac:dyDescent="0.15">
      <c r="A17" s="374" t="s">
        <v>497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314"/>
      <c r="AA17" s="358"/>
      <c r="AB17" s="314"/>
      <c r="AC17" s="358"/>
      <c r="AD17" s="225">
        <f t="shared" si="0"/>
        <v>0</v>
      </c>
      <c r="AE17" s="225">
        <f t="shared" si="0"/>
        <v>0</v>
      </c>
      <c r="AF17" s="225">
        <f t="shared" si="1"/>
        <v>0</v>
      </c>
    </row>
    <row r="18" spans="1:32" s="105" customFormat="1" ht="24.95" customHeight="1" x14ac:dyDescent="0.15">
      <c r="A18" s="374" t="s">
        <v>53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314"/>
      <c r="AA18" s="358"/>
      <c r="AB18" s="314"/>
      <c r="AC18" s="358"/>
      <c r="AD18" s="225">
        <f t="shared" si="0"/>
        <v>0</v>
      </c>
      <c r="AE18" s="225">
        <f t="shared" si="0"/>
        <v>0</v>
      </c>
      <c r="AF18" s="225">
        <f t="shared" si="1"/>
        <v>0</v>
      </c>
    </row>
    <row r="19" spans="1:32" s="105" customFormat="1" ht="24.95" customHeight="1" x14ac:dyDescent="0.15">
      <c r="A19" s="374" t="s">
        <v>54</v>
      </c>
      <c r="B19" s="314"/>
      <c r="C19" s="358"/>
      <c r="D19" s="314">
        <v>1</v>
      </c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314"/>
      <c r="AA19" s="358"/>
      <c r="AB19" s="314"/>
      <c r="AC19" s="358"/>
      <c r="AD19" s="225">
        <f t="shared" si="0"/>
        <v>1</v>
      </c>
      <c r="AE19" s="225">
        <f t="shared" si="0"/>
        <v>0</v>
      </c>
      <c r="AF19" s="225">
        <f t="shared" si="1"/>
        <v>1</v>
      </c>
    </row>
    <row r="20" spans="1:32" s="105" customFormat="1" ht="24.95" customHeight="1" x14ac:dyDescent="0.15">
      <c r="A20" s="374" t="s">
        <v>55</v>
      </c>
      <c r="B20" s="314"/>
      <c r="C20" s="358"/>
      <c r="D20" s="314">
        <v>30</v>
      </c>
      <c r="E20" s="358">
        <v>26</v>
      </c>
      <c r="F20" s="314"/>
      <c r="G20" s="358">
        <v>1</v>
      </c>
      <c r="H20" s="314"/>
      <c r="I20" s="358"/>
      <c r="J20" s="314"/>
      <c r="K20" s="358"/>
      <c r="L20" s="314">
        <v>1</v>
      </c>
      <c r="M20" s="358"/>
      <c r="N20" s="314"/>
      <c r="O20" s="358"/>
      <c r="P20" s="314"/>
      <c r="Q20" s="358"/>
      <c r="R20" s="314"/>
      <c r="S20" s="358"/>
      <c r="T20" s="314"/>
      <c r="U20" s="358"/>
      <c r="V20" s="314"/>
      <c r="W20" s="358"/>
      <c r="X20" s="314">
        <v>1</v>
      </c>
      <c r="Y20" s="358"/>
      <c r="Z20" s="314"/>
      <c r="AA20" s="358"/>
      <c r="AB20" s="314">
        <v>2</v>
      </c>
      <c r="AC20" s="358">
        <v>3</v>
      </c>
      <c r="AD20" s="225">
        <f t="shared" si="0"/>
        <v>34</v>
      </c>
      <c r="AE20" s="225">
        <f t="shared" si="0"/>
        <v>30</v>
      </c>
      <c r="AF20" s="225">
        <f t="shared" si="1"/>
        <v>64</v>
      </c>
    </row>
    <row r="21" spans="1:32" s="105" customFormat="1" ht="24.95" customHeight="1" x14ac:dyDescent="0.15">
      <c r="A21" s="374" t="s">
        <v>56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314"/>
      <c r="AA21" s="358"/>
      <c r="AB21" s="314"/>
      <c r="AC21" s="358"/>
      <c r="AD21" s="225">
        <f t="shared" si="0"/>
        <v>0</v>
      </c>
      <c r="AE21" s="225">
        <f t="shared" si="0"/>
        <v>0</v>
      </c>
      <c r="AF21" s="225">
        <f t="shared" si="1"/>
        <v>0</v>
      </c>
    </row>
    <row r="22" spans="1:32" s="105" customFormat="1" ht="24.95" customHeight="1" x14ac:dyDescent="0.15">
      <c r="A22" s="374" t="s">
        <v>57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314"/>
      <c r="AA22" s="358"/>
      <c r="AB22" s="314"/>
      <c r="AC22" s="358"/>
      <c r="AD22" s="225">
        <f t="shared" si="0"/>
        <v>0</v>
      </c>
      <c r="AE22" s="225">
        <f t="shared" si="0"/>
        <v>0</v>
      </c>
      <c r="AF22" s="225">
        <f t="shared" si="1"/>
        <v>0</v>
      </c>
    </row>
    <row r="23" spans="1:32" s="105" customFormat="1" ht="24.95" customHeight="1" x14ac:dyDescent="0.15">
      <c r="A23" s="374" t="s">
        <v>58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314"/>
      <c r="AA23" s="358"/>
      <c r="AB23" s="314"/>
      <c r="AC23" s="358"/>
      <c r="AD23" s="225">
        <f t="shared" si="0"/>
        <v>0</v>
      </c>
      <c r="AE23" s="225">
        <f t="shared" si="0"/>
        <v>0</v>
      </c>
      <c r="AF23" s="225">
        <f t="shared" si="1"/>
        <v>0</v>
      </c>
    </row>
    <row r="24" spans="1:32" s="105" customFormat="1" ht="24.95" customHeight="1" x14ac:dyDescent="0.15">
      <c r="A24" s="374" t="s">
        <v>59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314"/>
      <c r="AA24" s="358"/>
      <c r="AB24" s="314"/>
      <c r="AC24" s="358"/>
      <c r="AD24" s="225">
        <f t="shared" si="0"/>
        <v>0</v>
      </c>
      <c r="AE24" s="225">
        <f t="shared" si="0"/>
        <v>0</v>
      </c>
      <c r="AF24" s="225">
        <f t="shared" si="1"/>
        <v>0</v>
      </c>
    </row>
    <row r="25" spans="1:32" s="105" customFormat="1" ht="24.95" customHeight="1" x14ac:dyDescent="0.15">
      <c r="A25" s="374" t="s">
        <v>60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314"/>
      <c r="AA25" s="358"/>
      <c r="AB25" s="314"/>
      <c r="AC25" s="358"/>
      <c r="AD25" s="225">
        <f t="shared" si="0"/>
        <v>0</v>
      </c>
      <c r="AE25" s="225">
        <f t="shared" si="0"/>
        <v>0</v>
      </c>
      <c r="AF25" s="225">
        <f t="shared" si="1"/>
        <v>0</v>
      </c>
    </row>
    <row r="26" spans="1:32" s="105" customFormat="1" ht="24.95" customHeight="1" x14ac:dyDescent="0.15">
      <c r="A26" s="374" t="s">
        <v>61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314"/>
      <c r="AA26" s="358"/>
      <c r="AB26" s="314"/>
      <c r="AC26" s="358"/>
      <c r="AD26" s="225">
        <f t="shared" si="0"/>
        <v>0</v>
      </c>
      <c r="AE26" s="225">
        <f t="shared" si="0"/>
        <v>0</v>
      </c>
      <c r="AF26" s="225">
        <f t="shared" si="1"/>
        <v>0</v>
      </c>
    </row>
    <row r="27" spans="1:32" s="105" customFormat="1" ht="24.95" customHeight="1" x14ac:dyDescent="0.15">
      <c r="A27" s="374" t="s">
        <v>62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314"/>
      <c r="AA27" s="358"/>
      <c r="AB27" s="314"/>
      <c r="AC27" s="358"/>
      <c r="AD27" s="225">
        <f t="shared" si="0"/>
        <v>0</v>
      </c>
      <c r="AE27" s="225">
        <f t="shared" si="0"/>
        <v>0</v>
      </c>
      <c r="AF27" s="225">
        <f t="shared" si="1"/>
        <v>0</v>
      </c>
    </row>
    <row r="28" spans="1:32" s="105" customFormat="1" ht="24.95" customHeight="1" x14ac:dyDescent="0.15">
      <c r="A28" s="374" t="s">
        <v>63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314"/>
      <c r="AA28" s="358"/>
      <c r="AB28" s="314"/>
      <c r="AC28" s="358"/>
      <c r="AD28" s="225">
        <f t="shared" si="0"/>
        <v>0</v>
      </c>
      <c r="AE28" s="225">
        <f t="shared" si="0"/>
        <v>0</v>
      </c>
      <c r="AF28" s="225">
        <f t="shared" si="1"/>
        <v>0</v>
      </c>
    </row>
    <row r="29" spans="1:32" s="105" customFormat="1" ht="24.95" customHeight="1" x14ac:dyDescent="0.15">
      <c r="A29" s="374" t="s">
        <v>64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314"/>
      <c r="AA29" s="358"/>
      <c r="AB29" s="314"/>
      <c r="AC29" s="358"/>
      <c r="AD29" s="225">
        <f t="shared" si="0"/>
        <v>0</v>
      </c>
      <c r="AE29" s="225">
        <f t="shared" si="0"/>
        <v>0</v>
      </c>
      <c r="AF29" s="225">
        <f t="shared" si="1"/>
        <v>0</v>
      </c>
    </row>
    <row r="30" spans="1:32" s="105" customFormat="1" ht="24.95" customHeight="1" x14ac:dyDescent="0.15">
      <c r="A30" s="374" t="s">
        <v>65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314"/>
      <c r="AA30" s="358"/>
      <c r="AB30" s="314"/>
      <c r="AC30" s="358"/>
      <c r="AD30" s="225">
        <f t="shared" si="0"/>
        <v>0</v>
      </c>
      <c r="AE30" s="225">
        <f t="shared" si="0"/>
        <v>0</v>
      </c>
      <c r="AF30" s="225">
        <f t="shared" si="1"/>
        <v>0</v>
      </c>
    </row>
    <row r="31" spans="1:32" s="105" customFormat="1" ht="24.95" customHeight="1" x14ac:dyDescent="0.15">
      <c r="A31" s="374" t="s">
        <v>66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314"/>
      <c r="AA31" s="358"/>
      <c r="AB31" s="314"/>
      <c r="AC31" s="358"/>
      <c r="AD31" s="225">
        <f t="shared" si="0"/>
        <v>0</v>
      </c>
      <c r="AE31" s="225">
        <f t="shared" si="0"/>
        <v>0</v>
      </c>
      <c r="AF31" s="225">
        <f t="shared" si="1"/>
        <v>0</v>
      </c>
    </row>
    <row r="32" spans="1:32" s="105" customFormat="1" ht="24.95" customHeight="1" x14ac:dyDescent="0.15">
      <c r="A32" s="374" t="s">
        <v>67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314"/>
      <c r="AA32" s="358"/>
      <c r="AB32" s="314"/>
      <c r="AC32" s="358"/>
      <c r="AD32" s="225">
        <f t="shared" si="0"/>
        <v>0</v>
      </c>
      <c r="AE32" s="225">
        <f t="shared" si="0"/>
        <v>0</v>
      </c>
      <c r="AF32" s="225">
        <f t="shared" si="1"/>
        <v>0</v>
      </c>
    </row>
    <row r="33" spans="1:32" s="105" customFormat="1" ht="24.95" customHeight="1" x14ac:dyDescent="0.15">
      <c r="A33" s="374" t="s">
        <v>412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314"/>
      <c r="AA33" s="358"/>
      <c r="AB33" s="314"/>
      <c r="AC33" s="358"/>
      <c r="AD33" s="225">
        <f t="shared" si="0"/>
        <v>0</v>
      </c>
      <c r="AE33" s="225">
        <f t="shared" si="0"/>
        <v>0</v>
      </c>
      <c r="AF33" s="225">
        <f t="shared" si="1"/>
        <v>0</v>
      </c>
    </row>
    <row r="34" spans="1:32" s="105" customFormat="1" ht="24.95" customHeight="1" x14ac:dyDescent="0.15">
      <c r="A34" s="374" t="s">
        <v>413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314"/>
      <c r="AA34" s="358"/>
      <c r="AB34" s="314"/>
      <c r="AC34" s="358"/>
      <c r="AD34" s="225">
        <f t="shared" si="0"/>
        <v>0</v>
      </c>
      <c r="AE34" s="225">
        <f t="shared" si="0"/>
        <v>0</v>
      </c>
      <c r="AF34" s="225">
        <f t="shared" si="1"/>
        <v>0</v>
      </c>
    </row>
    <row r="35" spans="1:32" s="105" customFormat="1" ht="24.95" customHeight="1" x14ac:dyDescent="0.15">
      <c r="A35" s="374" t="s">
        <v>414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314"/>
      <c r="AA35" s="358"/>
      <c r="AB35" s="314"/>
      <c r="AC35" s="358"/>
      <c r="AD35" s="225">
        <f t="shared" si="0"/>
        <v>0</v>
      </c>
      <c r="AE35" s="225">
        <f t="shared" si="0"/>
        <v>0</v>
      </c>
      <c r="AF35" s="225">
        <f t="shared" si="1"/>
        <v>0</v>
      </c>
    </row>
    <row r="36" spans="1:32" s="105" customFormat="1" ht="24.95" customHeight="1" x14ac:dyDescent="0.15">
      <c r="A36" s="374" t="s">
        <v>68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314"/>
      <c r="AA36" s="358"/>
      <c r="AB36" s="314"/>
      <c r="AC36" s="358"/>
      <c r="AD36" s="225">
        <f t="shared" si="0"/>
        <v>0</v>
      </c>
      <c r="AE36" s="225">
        <f t="shared" si="0"/>
        <v>0</v>
      </c>
      <c r="AF36" s="225">
        <f t="shared" si="1"/>
        <v>0</v>
      </c>
    </row>
    <row r="37" spans="1:32" s="105" customFormat="1" ht="24.95" customHeight="1" x14ac:dyDescent="0.15">
      <c r="A37" s="374" t="s">
        <v>415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314"/>
      <c r="AA37" s="358"/>
      <c r="AB37" s="314"/>
      <c r="AC37" s="358"/>
      <c r="AD37" s="225">
        <f t="shared" si="0"/>
        <v>0</v>
      </c>
      <c r="AE37" s="225">
        <f t="shared" si="0"/>
        <v>0</v>
      </c>
      <c r="AF37" s="225">
        <f t="shared" si="1"/>
        <v>0</v>
      </c>
    </row>
    <row r="38" spans="1:32" s="105" customFormat="1" ht="24.95" customHeight="1" x14ac:dyDescent="0.15">
      <c r="A38" s="374" t="s">
        <v>416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314"/>
      <c r="AA38" s="358"/>
      <c r="AB38" s="314"/>
      <c r="AC38" s="358"/>
      <c r="AD38" s="225">
        <f t="shared" si="0"/>
        <v>0</v>
      </c>
      <c r="AE38" s="225">
        <f t="shared" si="0"/>
        <v>0</v>
      </c>
      <c r="AF38" s="225">
        <f t="shared" si="1"/>
        <v>0</v>
      </c>
    </row>
    <row r="39" spans="1:32" s="105" customFormat="1" ht="24.95" customHeight="1" x14ac:dyDescent="0.15">
      <c r="A39" s="374" t="s">
        <v>417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314"/>
      <c r="AA39" s="358"/>
      <c r="AB39" s="314"/>
      <c r="AC39" s="358"/>
      <c r="AD39" s="225">
        <f t="shared" si="0"/>
        <v>0</v>
      </c>
      <c r="AE39" s="225">
        <f t="shared" si="0"/>
        <v>0</v>
      </c>
      <c r="AF39" s="225">
        <f t="shared" si="1"/>
        <v>0</v>
      </c>
    </row>
    <row r="40" spans="1:32" s="105" customFormat="1" ht="24.95" customHeight="1" x14ac:dyDescent="0.15">
      <c r="A40" s="374" t="s">
        <v>69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314"/>
      <c r="AA40" s="358"/>
      <c r="AB40" s="314"/>
      <c r="AC40" s="358"/>
      <c r="AD40" s="225">
        <f t="shared" si="0"/>
        <v>0</v>
      </c>
      <c r="AE40" s="225">
        <f t="shared" si="0"/>
        <v>0</v>
      </c>
      <c r="AF40" s="225">
        <f t="shared" si="1"/>
        <v>0</v>
      </c>
    </row>
    <row r="41" spans="1:32" s="105" customFormat="1" ht="24.95" customHeight="1" x14ac:dyDescent="0.15">
      <c r="A41" s="374" t="s">
        <v>70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314"/>
      <c r="AA41" s="358"/>
      <c r="AB41" s="314"/>
      <c r="AC41" s="358"/>
      <c r="AD41" s="225">
        <f t="shared" si="0"/>
        <v>0</v>
      </c>
      <c r="AE41" s="225">
        <f t="shared" si="0"/>
        <v>0</v>
      </c>
      <c r="AF41" s="225">
        <f t="shared" si="1"/>
        <v>0</v>
      </c>
    </row>
    <row r="42" spans="1:32" s="105" customFormat="1" ht="24.95" customHeight="1" x14ac:dyDescent="0.15">
      <c r="A42" s="374" t="s">
        <v>71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314"/>
      <c r="AA42" s="358"/>
      <c r="AB42" s="314"/>
      <c r="AC42" s="358"/>
      <c r="AD42" s="225">
        <f t="shared" si="0"/>
        <v>0</v>
      </c>
      <c r="AE42" s="225">
        <f t="shared" si="0"/>
        <v>0</v>
      </c>
      <c r="AF42" s="225">
        <f t="shared" si="1"/>
        <v>0</v>
      </c>
    </row>
    <row r="43" spans="1:32" s="105" customFormat="1" ht="24.95" customHeight="1" x14ac:dyDescent="0.15">
      <c r="A43" s="374" t="s">
        <v>72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314"/>
      <c r="AA43" s="358"/>
      <c r="AB43" s="314"/>
      <c r="AC43" s="358"/>
      <c r="AD43" s="225">
        <f t="shared" si="0"/>
        <v>0</v>
      </c>
      <c r="AE43" s="225">
        <f t="shared" si="0"/>
        <v>0</v>
      </c>
      <c r="AF43" s="225">
        <f t="shared" si="1"/>
        <v>0</v>
      </c>
    </row>
    <row r="44" spans="1:32" s="105" customFormat="1" ht="24.95" customHeight="1" x14ac:dyDescent="0.15">
      <c r="A44" s="374" t="s">
        <v>73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314"/>
      <c r="AA44" s="358"/>
      <c r="AB44" s="314"/>
      <c r="AC44" s="358"/>
      <c r="AD44" s="225">
        <f t="shared" si="0"/>
        <v>0</v>
      </c>
      <c r="AE44" s="225">
        <f t="shared" si="0"/>
        <v>0</v>
      </c>
      <c r="AF44" s="225">
        <f t="shared" si="1"/>
        <v>0</v>
      </c>
    </row>
    <row r="45" spans="1:32" s="105" customFormat="1" ht="24.95" customHeight="1" x14ac:dyDescent="0.15">
      <c r="A45" s="374" t="s">
        <v>418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314"/>
      <c r="AA45" s="358"/>
      <c r="AB45" s="314"/>
      <c r="AC45" s="358"/>
      <c r="AD45" s="225">
        <f t="shared" si="0"/>
        <v>0</v>
      </c>
      <c r="AE45" s="225">
        <f t="shared" si="0"/>
        <v>0</v>
      </c>
      <c r="AF45" s="225">
        <f t="shared" si="1"/>
        <v>0</v>
      </c>
    </row>
    <row r="46" spans="1:32" s="105" customFormat="1" ht="24.95" customHeight="1" x14ac:dyDescent="0.15">
      <c r="A46" s="374" t="s">
        <v>74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314"/>
      <c r="AA46" s="358"/>
      <c r="AB46" s="314"/>
      <c r="AC46" s="358"/>
      <c r="AD46" s="225">
        <f t="shared" si="0"/>
        <v>0</v>
      </c>
      <c r="AE46" s="225">
        <f t="shared" si="0"/>
        <v>0</v>
      </c>
      <c r="AF46" s="225">
        <f t="shared" si="1"/>
        <v>0</v>
      </c>
    </row>
    <row r="47" spans="1:32" s="105" customFormat="1" ht="24.95" customHeight="1" x14ac:dyDescent="0.15">
      <c r="A47" s="374" t="s">
        <v>75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313"/>
      <c r="AA47" s="359"/>
      <c r="AB47" s="313"/>
      <c r="AC47" s="359"/>
      <c r="AD47" s="224">
        <f t="shared" si="0"/>
        <v>0</v>
      </c>
      <c r="AE47" s="224">
        <f t="shared" si="0"/>
        <v>0</v>
      </c>
      <c r="AF47" s="224">
        <f t="shared" si="1"/>
        <v>0</v>
      </c>
    </row>
    <row r="48" spans="1:32" s="105" customFormat="1" ht="15" customHeight="1" x14ac:dyDescent="0.15">
      <c r="A48" s="68" t="s">
        <v>76</v>
      </c>
      <c r="B48" s="226">
        <f>SUM(B4:B47)</f>
        <v>0</v>
      </c>
      <c r="C48" s="226">
        <f t="shared" ref="C48:AC48" si="2">SUM(C4:C47)</f>
        <v>0</v>
      </c>
      <c r="D48" s="226">
        <f t="shared" si="2"/>
        <v>31</v>
      </c>
      <c r="E48" s="226">
        <f t="shared" si="2"/>
        <v>26</v>
      </c>
      <c r="F48" s="226">
        <f t="shared" si="2"/>
        <v>0</v>
      </c>
      <c r="G48" s="226">
        <f t="shared" si="2"/>
        <v>3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1</v>
      </c>
      <c r="M48" s="226">
        <f t="shared" si="2"/>
        <v>0</v>
      </c>
      <c r="N48" s="226">
        <f t="shared" si="2"/>
        <v>0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0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1</v>
      </c>
      <c r="Y48" s="226">
        <f t="shared" si="2"/>
        <v>0</v>
      </c>
      <c r="Z48" s="226">
        <f t="shared" si="2"/>
        <v>0</v>
      </c>
      <c r="AA48" s="226">
        <f t="shared" si="2"/>
        <v>0</v>
      </c>
      <c r="AB48" s="226">
        <f t="shared" si="2"/>
        <v>4</v>
      </c>
      <c r="AC48" s="226">
        <f t="shared" si="2"/>
        <v>4</v>
      </c>
      <c r="AD48" s="226">
        <f>SUM(AD4:AD47)</f>
        <v>37</v>
      </c>
      <c r="AE48" s="226">
        <f>SUM(AE4:AE47)</f>
        <v>33</v>
      </c>
      <c r="AF48" s="226">
        <f>AD48+AE48</f>
        <v>70</v>
      </c>
    </row>
    <row r="49" spans="1:31" s="106" customFormat="1" ht="9.9499999999999993" customHeight="1" x14ac:dyDescent="0.15">
      <c r="AD49" s="52"/>
      <c r="AE49" s="107"/>
    </row>
    <row r="50" spans="1:31" s="108" customFormat="1" ht="13.35" customHeight="1" x14ac:dyDescent="0.3">
      <c r="A50" s="58" t="s">
        <v>80</v>
      </c>
      <c r="B50" s="130"/>
      <c r="C50" s="130"/>
      <c r="D50" s="130"/>
      <c r="E50" s="130"/>
      <c r="F50" s="130"/>
      <c r="G50" s="130"/>
      <c r="H50" s="130"/>
      <c r="I50" s="130"/>
      <c r="J50" s="130"/>
      <c r="K50" s="130"/>
      <c r="L50" s="130"/>
      <c r="M50" s="130"/>
      <c r="AD50" s="89"/>
      <c r="AE50" s="89"/>
    </row>
    <row r="51" spans="1:31" s="108" customFormat="1" ht="13.35" customHeight="1" x14ac:dyDescent="0.3">
      <c r="A51" s="386" t="s">
        <v>171</v>
      </c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AD51" s="89"/>
      <c r="AE51" s="89"/>
    </row>
    <row r="52" spans="1:31" s="108" customFormat="1" ht="13.35" customHeight="1" x14ac:dyDescent="0.3">
      <c r="A52" s="109" t="s">
        <v>531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AD52" s="89"/>
      <c r="AE52" s="89"/>
    </row>
    <row r="53" spans="1:31" s="108" customFormat="1" ht="13.35" customHeight="1" x14ac:dyDescent="0.3">
      <c r="A53" s="109" t="s">
        <v>81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89"/>
      <c r="AE53" s="89"/>
    </row>
    <row r="54" spans="1:31" s="108" customFormat="1" ht="26.45" customHeight="1" x14ac:dyDescent="0.3">
      <c r="A54" s="532" t="s">
        <v>420</v>
      </c>
      <c r="B54" s="532"/>
      <c r="C54" s="532"/>
      <c r="D54" s="532"/>
      <c r="E54" s="532"/>
      <c r="F54" s="532"/>
      <c r="G54" s="532"/>
      <c r="H54" s="532"/>
      <c r="I54" s="532"/>
      <c r="J54" s="532"/>
      <c r="K54" s="532"/>
      <c r="L54" s="532"/>
      <c r="M54" s="532"/>
      <c r="AD54" s="89"/>
      <c r="AE54" s="89"/>
    </row>
    <row r="55" spans="1:31" s="108" customFormat="1" ht="12" customHeight="1" x14ac:dyDescent="0.3">
      <c r="A55" s="109"/>
      <c r="AD55" s="89"/>
      <c r="AE55" s="89"/>
    </row>
    <row r="56" spans="1:31" x14ac:dyDescent="0.3">
      <c r="A56" s="92"/>
      <c r="AD56" s="84"/>
      <c r="AE56" s="84"/>
    </row>
    <row r="57" spans="1:31" x14ac:dyDescent="0.3">
      <c r="A57" s="92"/>
      <c r="AD57" s="84"/>
      <c r="AE57" s="84"/>
    </row>
    <row r="58" spans="1:31" x14ac:dyDescent="0.3">
      <c r="A58" s="92"/>
      <c r="AD58" s="84"/>
      <c r="AE58" s="84"/>
    </row>
    <row r="59" spans="1:31" x14ac:dyDescent="0.3">
      <c r="A59" s="92"/>
      <c r="AD59" s="84"/>
      <c r="AE59" s="84"/>
    </row>
    <row r="60" spans="1:31" x14ac:dyDescent="0.3">
      <c r="A60" s="92"/>
      <c r="AD60" s="84"/>
      <c r="AE60" s="84"/>
    </row>
    <row r="61" spans="1:31" x14ac:dyDescent="0.3">
      <c r="A61" s="92"/>
      <c r="AD61" s="84"/>
      <c r="AE61" s="84"/>
    </row>
    <row r="62" spans="1:31" x14ac:dyDescent="0.3">
      <c r="A62" s="92"/>
      <c r="AD62" s="84"/>
      <c r="AE62" s="84"/>
    </row>
    <row r="63" spans="1:31" x14ac:dyDescent="0.3">
      <c r="A63" s="92"/>
    </row>
    <row r="64" spans="1:31" x14ac:dyDescent="0.3">
      <c r="A64" s="92"/>
    </row>
  </sheetData>
  <sheetProtection algorithmName="SHA-512" hashValue="dPwuF6Pk4cM7lClyZoFnuqdEHMILlFz2CO9+V6ONdeDHDX9xH/kF/f337DJdLFcgo88evQWI8PXZveLKL1XGfA==" saltValue="cqzIWuZn9gmiX8tWT+Lrtg==" spinCount="100000" sheet="1" selectLockedCells="1"/>
  <mergeCells count="19">
    <mergeCell ref="A54:M54"/>
    <mergeCell ref="AD2:AE2"/>
    <mergeCell ref="AF2:AF3"/>
    <mergeCell ref="R2:S2"/>
    <mergeCell ref="T2:U2"/>
    <mergeCell ref="V2:W2"/>
    <mergeCell ref="X2:Y2"/>
    <mergeCell ref="Z2:AA2"/>
    <mergeCell ref="AB2:AC2"/>
    <mergeCell ref="A1:AF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48" fitToHeight="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M60"/>
  <sheetViews>
    <sheetView showGridLines="0" zoomScaleNormal="100" workbookViewId="0">
      <pane ySplit="3" topLeftCell="A37" activePane="bottomLeft" state="frozen"/>
      <selection pane="bottomLeft" activeCell="F45" sqref="F45"/>
    </sheetView>
  </sheetViews>
  <sheetFormatPr defaultColWidth="9.140625" defaultRowHeight="12.75" x14ac:dyDescent="0.2"/>
  <cols>
    <col min="1" max="1" width="30.7109375" style="40" customWidth="1"/>
    <col min="2" max="6" width="15.7109375" style="40" customWidth="1"/>
    <col min="7" max="7" width="8.7109375" style="40" customWidth="1"/>
    <col min="8" max="13" width="6.7109375" style="40" customWidth="1"/>
    <col min="14" max="16384" width="9.140625" style="40"/>
  </cols>
  <sheetData>
    <row r="1" spans="1:7" ht="39.950000000000003" customHeight="1" x14ac:dyDescent="0.25">
      <c r="A1" s="548" t="s">
        <v>13</v>
      </c>
      <c r="B1" s="549"/>
      <c r="C1" s="549"/>
      <c r="D1" s="549"/>
      <c r="E1" s="549"/>
      <c r="F1" s="549"/>
      <c r="G1" s="549"/>
    </row>
    <row r="2" spans="1:7" s="112" customFormat="1" ht="24" customHeight="1" x14ac:dyDescent="0.15">
      <c r="A2" s="551" t="s">
        <v>172</v>
      </c>
      <c r="B2" s="551" t="s">
        <v>173</v>
      </c>
      <c r="C2" s="551" t="s">
        <v>174</v>
      </c>
      <c r="D2" s="551" t="s">
        <v>175</v>
      </c>
      <c r="E2" s="551" t="s">
        <v>176</v>
      </c>
      <c r="F2" s="551" t="s">
        <v>177</v>
      </c>
      <c r="G2" s="551" t="s">
        <v>76</v>
      </c>
    </row>
    <row r="3" spans="1:7" s="112" customFormat="1" ht="24" customHeight="1" x14ac:dyDescent="0.15">
      <c r="A3" s="552"/>
      <c r="B3" s="553"/>
      <c r="C3" s="553"/>
      <c r="D3" s="553"/>
      <c r="E3" s="553"/>
      <c r="F3" s="553"/>
      <c r="G3" s="553"/>
    </row>
    <row r="4" spans="1:7" s="112" customFormat="1" ht="24.95" customHeight="1" x14ac:dyDescent="0.15">
      <c r="A4" s="374" t="s">
        <v>43</v>
      </c>
      <c r="B4" s="360"/>
      <c r="C4" s="360"/>
      <c r="D4" s="360"/>
      <c r="E4" s="360"/>
      <c r="F4" s="648"/>
      <c r="G4" s="223">
        <f>SUM(B4:F4)</f>
        <v>0</v>
      </c>
    </row>
    <row r="5" spans="1:7" s="112" customFormat="1" ht="24.95" customHeight="1" x14ac:dyDescent="0.15">
      <c r="A5" s="374" t="s">
        <v>407</v>
      </c>
      <c r="B5" s="361"/>
      <c r="C5" s="361"/>
      <c r="D5" s="361"/>
      <c r="E5" s="361"/>
      <c r="F5" s="362"/>
      <c r="G5" s="225">
        <f t="shared" ref="G5:G47" si="0">SUM(B5:F5)</f>
        <v>0</v>
      </c>
    </row>
    <row r="6" spans="1:7" s="112" customFormat="1" ht="24.95" customHeight="1" x14ac:dyDescent="0.15">
      <c r="A6" s="374" t="s">
        <v>408</v>
      </c>
      <c r="B6" s="361"/>
      <c r="C6" s="361"/>
      <c r="D6" s="361"/>
      <c r="E6" s="361"/>
      <c r="F6" s="362"/>
      <c r="G6" s="225">
        <f t="shared" si="0"/>
        <v>0</v>
      </c>
    </row>
    <row r="7" spans="1:7" s="112" customFormat="1" ht="24.95" customHeight="1" x14ac:dyDescent="0.15">
      <c r="A7" s="374" t="s">
        <v>409</v>
      </c>
      <c r="B7" s="361"/>
      <c r="C7" s="361"/>
      <c r="D7" s="361"/>
      <c r="E7" s="361"/>
      <c r="F7" s="362"/>
      <c r="G7" s="225">
        <f t="shared" si="0"/>
        <v>0</v>
      </c>
    </row>
    <row r="8" spans="1:7" s="112" customFormat="1" ht="24.95" customHeight="1" x14ac:dyDescent="0.15">
      <c r="A8" s="374" t="s">
        <v>410</v>
      </c>
      <c r="B8" s="361"/>
      <c r="C8" s="361"/>
      <c r="D8" s="361"/>
      <c r="E8" s="361"/>
      <c r="F8" s="362">
        <v>1</v>
      </c>
      <c r="G8" s="225">
        <f t="shared" si="0"/>
        <v>1</v>
      </c>
    </row>
    <row r="9" spans="1:7" s="112" customFormat="1" ht="24.95" customHeight="1" x14ac:dyDescent="0.15">
      <c r="A9" s="374" t="s">
        <v>411</v>
      </c>
      <c r="B9" s="361"/>
      <c r="C9" s="361"/>
      <c r="D9" s="361"/>
      <c r="E9" s="361"/>
      <c r="F9" s="362"/>
      <c r="G9" s="225">
        <f t="shared" si="0"/>
        <v>0</v>
      </c>
    </row>
    <row r="10" spans="1:7" s="112" customFormat="1" ht="24.95" customHeight="1" x14ac:dyDescent="0.15">
      <c r="A10" s="374" t="s">
        <v>44</v>
      </c>
      <c r="B10" s="361"/>
      <c r="C10" s="362"/>
      <c r="D10" s="361"/>
      <c r="E10" s="361"/>
      <c r="F10" s="362">
        <v>5</v>
      </c>
      <c r="G10" s="225">
        <f t="shared" si="0"/>
        <v>5</v>
      </c>
    </row>
    <row r="11" spans="1:7" s="112" customFormat="1" ht="24.95" customHeight="1" x14ac:dyDescent="0.15">
      <c r="A11" s="374" t="s">
        <v>45</v>
      </c>
      <c r="B11" s="361"/>
      <c r="C11" s="361"/>
      <c r="D11" s="361"/>
      <c r="E11" s="361"/>
      <c r="F11" s="362">
        <v>1</v>
      </c>
      <c r="G11" s="225">
        <f t="shared" si="0"/>
        <v>1</v>
      </c>
    </row>
    <row r="12" spans="1:7" s="112" customFormat="1" ht="24.95" customHeight="1" x14ac:dyDescent="0.15">
      <c r="A12" s="374" t="s">
        <v>46</v>
      </c>
      <c r="B12" s="361"/>
      <c r="C12" s="361"/>
      <c r="D12" s="361"/>
      <c r="E12" s="361"/>
      <c r="F12" s="362"/>
      <c r="G12" s="225">
        <f t="shared" si="0"/>
        <v>0</v>
      </c>
    </row>
    <row r="13" spans="1:7" s="112" customFormat="1" ht="24.95" customHeight="1" x14ac:dyDescent="0.15">
      <c r="A13" s="374" t="s">
        <v>47</v>
      </c>
      <c r="B13" s="361"/>
      <c r="C13" s="361"/>
      <c r="D13" s="362"/>
      <c r="E13" s="361"/>
      <c r="F13" s="362"/>
      <c r="G13" s="225">
        <f t="shared" si="0"/>
        <v>0</v>
      </c>
    </row>
    <row r="14" spans="1:7" s="112" customFormat="1" ht="24.95" customHeight="1" x14ac:dyDescent="0.15">
      <c r="A14" s="374" t="s">
        <v>48</v>
      </c>
      <c r="B14" s="361"/>
      <c r="C14" s="361"/>
      <c r="D14" s="361"/>
      <c r="E14" s="361"/>
      <c r="F14" s="362"/>
      <c r="G14" s="225">
        <f t="shared" si="0"/>
        <v>0</v>
      </c>
    </row>
    <row r="15" spans="1:7" s="112" customFormat="1" ht="24.95" customHeight="1" x14ac:dyDescent="0.15">
      <c r="A15" s="374" t="s">
        <v>49</v>
      </c>
      <c r="B15" s="361"/>
      <c r="C15" s="361"/>
      <c r="D15" s="361"/>
      <c r="E15" s="361"/>
      <c r="F15" s="362"/>
      <c r="G15" s="225">
        <f t="shared" si="0"/>
        <v>0</v>
      </c>
    </row>
    <row r="16" spans="1:7" s="112" customFormat="1" ht="24.95" customHeight="1" x14ac:dyDescent="0.15">
      <c r="A16" s="374" t="s">
        <v>50</v>
      </c>
      <c r="B16" s="361"/>
      <c r="C16" s="361"/>
      <c r="D16" s="361"/>
      <c r="E16" s="361"/>
      <c r="F16" s="362"/>
      <c r="G16" s="225">
        <f t="shared" si="0"/>
        <v>0</v>
      </c>
    </row>
    <row r="17" spans="1:7" s="112" customFormat="1" ht="24.95" customHeight="1" x14ac:dyDescent="0.15">
      <c r="A17" s="374" t="s">
        <v>497</v>
      </c>
      <c r="B17" s="361"/>
      <c r="C17" s="361"/>
      <c r="D17" s="361"/>
      <c r="E17" s="361"/>
      <c r="F17" s="362"/>
      <c r="G17" s="225">
        <f t="shared" si="0"/>
        <v>0</v>
      </c>
    </row>
    <row r="18" spans="1:7" s="112" customFormat="1" ht="24.95" customHeight="1" x14ac:dyDescent="0.15">
      <c r="A18" s="374" t="s">
        <v>53</v>
      </c>
      <c r="B18" s="361"/>
      <c r="C18" s="361"/>
      <c r="D18" s="361"/>
      <c r="E18" s="361"/>
      <c r="F18" s="362"/>
      <c r="G18" s="225">
        <f t="shared" si="0"/>
        <v>0</v>
      </c>
    </row>
    <row r="19" spans="1:7" s="112" customFormat="1" ht="24.95" customHeight="1" x14ac:dyDescent="0.15">
      <c r="A19" s="374" t="s">
        <v>54</v>
      </c>
      <c r="B19" s="361"/>
      <c r="C19" s="361"/>
      <c r="D19" s="361"/>
      <c r="E19" s="361"/>
      <c r="F19" s="362"/>
      <c r="G19" s="225">
        <f t="shared" si="0"/>
        <v>0</v>
      </c>
    </row>
    <row r="20" spans="1:7" s="112" customFormat="1" ht="24.95" customHeight="1" x14ac:dyDescent="0.15">
      <c r="A20" s="374" t="s">
        <v>55</v>
      </c>
      <c r="B20" s="361"/>
      <c r="C20" s="361"/>
      <c r="D20" s="361"/>
      <c r="E20" s="361"/>
      <c r="F20" s="362">
        <v>5</v>
      </c>
      <c r="G20" s="225">
        <f t="shared" si="0"/>
        <v>5</v>
      </c>
    </row>
    <row r="21" spans="1:7" s="112" customFormat="1" ht="24.95" customHeight="1" x14ac:dyDescent="0.15">
      <c r="A21" s="374" t="s">
        <v>56</v>
      </c>
      <c r="B21" s="361"/>
      <c r="C21" s="361"/>
      <c r="D21" s="361"/>
      <c r="E21" s="361"/>
      <c r="F21" s="362"/>
      <c r="G21" s="225">
        <f t="shared" si="0"/>
        <v>0</v>
      </c>
    </row>
    <row r="22" spans="1:7" s="112" customFormat="1" ht="24.95" customHeight="1" x14ac:dyDescent="0.15">
      <c r="A22" s="374" t="s">
        <v>57</v>
      </c>
      <c r="B22" s="361"/>
      <c r="C22" s="361"/>
      <c r="D22" s="361"/>
      <c r="E22" s="361"/>
      <c r="F22" s="362"/>
      <c r="G22" s="225">
        <f t="shared" si="0"/>
        <v>0</v>
      </c>
    </row>
    <row r="23" spans="1:7" s="112" customFormat="1" ht="24.95" customHeight="1" x14ac:dyDescent="0.15">
      <c r="A23" s="374" t="s">
        <v>58</v>
      </c>
      <c r="B23" s="361"/>
      <c r="C23" s="361"/>
      <c r="D23" s="361"/>
      <c r="E23" s="361"/>
      <c r="F23" s="362"/>
      <c r="G23" s="225">
        <f t="shared" si="0"/>
        <v>0</v>
      </c>
    </row>
    <row r="24" spans="1:7" s="112" customFormat="1" ht="24.95" customHeight="1" x14ac:dyDescent="0.15">
      <c r="A24" s="374" t="s">
        <v>59</v>
      </c>
      <c r="B24" s="361"/>
      <c r="C24" s="361"/>
      <c r="D24" s="361"/>
      <c r="E24" s="361"/>
      <c r="F24" s="362"/>
      <c r="G24" s="225">
        <f t="shared" si="0"/>
        <v>0</v>
      </c>
    </row>
    <row r="25" spans="1:7" s="112" customFormat="1" ht="24.95" customHeight="1" x14ac:dyDescent="0.15">
      <c r="A25" s="374" t="s">
        <v>60</v>
      </c>
      <c r="B25" s="361"/>
      <c r="C25" s="361"/>
      <c r="D25" s="361"/>
      <c r="E25" s="361"/>
      <c r="F25" s="362"/>
      <c r="G25" s="225">
        <f t="shared" si="0"/>
        <v>0</v>
      </c>
    </row>
    <row r="26" spans="1:7" s="112" customFormat="1" ht="24.95" customHeight="1" x14ac:dyDescent="0.15">
      <c r="A26" s="374" t="s">
        <v>61</v>
      </c>
      <c r="B26" s="361"/>
      <c r="C26" s="361"/>
      <c r="D26" s="361"/>
      <c r="E26" s="361"/>
      <c r="F26" s="362"/>
      <c r="G26" s="225">
        <f t="shared" si="0"/>
        <v>0</v>
      </c>
    </row>
    <row r="27" spans="1:7" s="112" customFormat="1" ht="24.95" customHeight="1" x14ac:dyDescent="0.15">
      <c r="A27" s="374" t="s">
        <v>62</v>
      </c>
      <c r="B27" s="361"/>
      <c r="C27" s="361"/>
      <c r="D27" s="361"/>
      <c r="E27" s="361"/>
      <c r="F27" s="362"/>
      <c r="G27" s="225">
        <f t="shared" si="0"/>
        <v>0</v>
      </c>
    </row>
    <row r="28" spans="1:7" s="112" customFormat="1" ht="24.95" customHeight="1" x14ac:dyDescent="0.15">
      <c r="A28" s="374" t="s">
        <v>63</v>
      </c>
      <c r="B28" s="361"/>
      <c r="C28" s="361"/>
      <c r="D28" s="361"/>
      <c r="E28" s="361"/>
      <c r="F28" s="362"/>
      <c r="G28" s="225">
        <f t="shared" si="0"/>
        <v>0</v>
      </c>
    </row>
    <row r="29" spans="1:7" s="112" customFormat="1" ht="24.95" customHeight="1" x14ac:dyDescent="0.15">
      <c r="A29" s="374" t="s">
        <v>64</v>
      </c>
      <c r="B29" s="361"/>
      <c r="C29" s="361"/>
      <c r="D29" s="361"/>
      <c r="E29" s="361"/>
      <c r="F29" s="362"/>
      <c r="G29" s="225">
        <f t="shared" si="0"/>
        <v>0</v>
      </c>
    </row>
    <row r="30" spans="1:7" s="112" customFormat="1" ht="24.95" customHeight="1" x14ac:dyDescent="0.15">
      <c r="A30" s="374" t="s">
        <v>65</v>
      </c>
      <c r="B30" s="361"/>
      <c r="C30" s="361"/>
      <c r="D30" s="361"/>
      <c r="E30" s="361"/>
      <c r="F30" s="362"/>
      <c r="G30" s="225">
        <f t="shared" si="0"/>
        <v>0</v>
      </c>
    </row>
    <row r="31" spans="1:7" s="112" customFormat="1" ht="24.95" customHeight="1" x14ac:dyDescent="0.15">
      <c r="A31" s="374" t="s">
        <v>66</v>
      </c>
      <c r="B31" s="361"/>
      <c r="C31" s="361"/>
      <c r="D31" s="361"/>
      <c r="E31" s="361"/>
      <c r="F31" s="362"/>
      <c r="G31" s="225">
        <f t="shared" si="0"/>
        <v>0</v>
      </c>
    </row>
    <row r="32" spans="1:7" s="112" customFormat="1" ht="24.95" customHeight="1" x14ac:dyDescent="0.15">
      <c r="A32" s="374" t="s">
        <v>67</v>
      </c>
      <c r="B32" s="361"/>
      <c r="C32" s="361"/>
      <c r="D32" s="361"/>
      <c r="E32" s="361"/>
      <c r="F32" s="362"/>
      <c r="G32" s="225">
        <f t="shared" si="0"/>
        <v>0</v>
      </c>
    </row>
    <row r="33" spans="1:7" s="112" customFormat="1" ht="24.95" customHeight="1" x14ac:dyDescent="0.15">
      <c r="A33" s="374" t="s">
        <v>412</v>
      </c>
      <c r="B33" s="361"/>
      <c r="C33" s="361"/>
      <c r="D33" s="361"/>
      <c r="E33" s="361"/>
      <c r="F33" s="362"/>
      <c r="G33" s="225">
        <f t="shared" si="0"/>
        <v>0</v>
      </c>
    </row>
    <row r="34" spans="1:7" s="112" customFormat="1" ht="24.95" customHeight="1" x14ac:dyDescent="0.15">
      <c r="A34" s="374" t="s">
        <v>413</v>
      </c>
      <c r="B34" s="361"/>
      <c r="C34" s="361"/>
      <c r="D34" s="361"/>
      <c r="E34" s="361"/>
      <c r="F34" s="362"/>
      <c r="G34" s="225">
        <f t="shared" si="0"/>
        <v>0</v>
      </c>
    </row>
    <row r="35" spans="1:7" s="112" customFormat="1" ht="24.95" customHeight="1" x14ac:dyDescent="0.15">
      <c r="A35" s="374" t="s">
        <v>414</v>
      </c>
      <c r="B35" s="361"/>
      <c r="C35" s="361"/>
      <c r="D35" s="361"/>
      <c r="E35" s="361"/>
      <c r="F35" s="362"/>
      <c r="G35" s="225">
        <f t="shared" si="0"/>
        <v>0</v>
      </c>
    </row>
    <row r="36" spans="1:7" s="112" customFormat="1" ht="24.95" customHeight="1" x14ac:dyDescent="0.15">
      <c r="A36" s="374" t="s">
        <v>68</v>
      </c>
      <c r="B36" s="361"/>
      <c r="C36" s="361"/>
      <c r="D36" s="361"/>
      <c r="E36" s="361"/>
      <c r="F36" s="362"/>
      <c r="G36" s="225">
        <f t="shared" si="0"/>
        <v>0</v>
      </c>
    </row>
    <row r="37" spans="1:7" s="112" customFormat="1" ht="24.95" customHeight="1" x14ac:dyDescent="0.15">
      <c r="A37" s="374" t="s">
        <v>415</v>
      </c>
      <c r="B37" s="361"/>
      <c r="C37" s="361"/>
      <c r="D37" s="361"/>
      <c r="E37" s="361"/>
      <c r="F37" s="362"/>
      <c r="G37" s="225">
        <f t="shared" si="0"/>
        <v>0</v>
      </c>
    </row>
    <row r="38" spans="1:7" s="112" customFormat="1" ht="24.95" customHeight="1" x14ac:dyDescent="0.15">
      <c r="A38" s="374" t="s">
        <v>416</v>
      </c>
      <c r="B38" s="361"/>
      <c r="C38" s="361"/>
      <c r="D38" s="361"/>
      <c r="E38" s="361"/>
      <c r="F38" s="362"/>
      <c r="G38" s="225">
        <f t="shared" si="0"/>
        <v>0</v>
      </c>
    </row>
    <row r="39" spans="1:7" s="112" customFormat="1" ht="24.95" customHeight="1" x14ac:dyDescent="0.15">
      <c r="A39" s="374" t="s">
        <v>417</v>
      </c>
      <c r="B39" s="361"/>
      <c r="C39" s="361"/>
      <c r="D39" s="361"/>
      <c r="E39" s="361"/>
      <c r="F39" s="362"/>
      <c r="G39" s="225">
        <f t="shared" si="0"/>
        <v>0</v>
      </c>
    </row>
    <row r="40" spans="1:7" s="112" customFormat="1" ht="24.95" customHeight="1" x14ac:dyDescent="0.15">
      <c r="A40" s="374" t="s">
        <v>69</v>
      </c>
      <c r="B40" s="361"/>
      <c r="C40" s="361"/>
      <c r="D40" s="361"/>
      <c r="E40" s="361"/>
      <c r="F40" s="362"/>
      <c r="G40" s="225">
        <f t="shared" si="0"/>
        <v>0</v>
      </c>
    </row>
    <row r="41" spans="1:7" s="112" customFormat="1" ht="24.95" customHeight="1" x14ac:dyDescent="0.15">
      <c r="A41" s="374" t="s">
        <v>70</v>
      </c>
      <c r="B41" s="361"/>
      <c r="C41" s="361"/>
      <c r="D41" s="361"/>
      <c r="E41" s="361"/>
      <c r="F41" s="362"/>
      <c r="G41" s="225">
        <f t="shared" si="0"/>
        <v>0</v>
      </c>
    </row>
    <row r="42" spans="1:7" s="112" customFormat="1" ht="24.95" customHeight="1" x14ac:dyDescent="0.15">
      <c r="A42" s="374" t="s">
        <v>71</v>
      </c>
      <c r="B42" s="361"/>
      <c r="C42" s="361"/>
      <c r="D42" s="361"/>
      <c r="E42" s="361"/>
      <c r="F42" s="362"/>
      <c r="G42" s="225">
        <f t="shared" si="0"/>
        <v>0</v>
      </c>
    </row>
    <row r="43" spans="1:7" s="112" customFormat="1" ht="24.95" customHeight="1" x14ac:dyDescent="0.15">
      <c r="A43" s="374" t="s">
        <v>72</v>
      </c>
      <c r="B43" s="361"/>
      <c r="C43" s="361"/>
      <c r="D43" s="361"/>
      <c r="E43" s="361"/>
      <c r="F43" s="362"/>
      <c r="G43" s="225">
        <f t="shared" si="0"/>
        <v>0</v>
      </c>
    </row>
    <row r="44" spans="1:7" s="112" customFormat="1" ht="24.95" customHeight="1" x14ac:dyDescent="0.15">
      <c r="A44" s="374" t="s">
        <v>73</v>
      </c>
      <c r="B44" s="361"/>
      <c r="C44" s="361"/>
      <c r="D44" s="361"/>
      <c r="E44" s="361"/>
      <c r="F44" s="362"/>
      <c r="G44" s="225">
        <f t="shared" si="0"/>
        <v>0</v>
      </c>
    </row>
    <row r="45" spans="1:7" s="112" customFormat="1" ht="24.95" customHeight="1" x14ac:dyDescent="0.15">
      <c r="A45" s="374" t="s">
        <v>418</v>
      </c>
      <c r="B45" s="361"/>
      <c r="C45" s="361"/>
      <c r="D45" s="361"/>
      <c r="E45" s="361"/>
      <c r="F45" s="362"/>
      <c r="G45" s="225">
        <f t="shared" si="0"/>
        <v>0</v>
      </c>
    </row>
    <row r="46" spans="1:7" s="112" customFormat="1" ht="24.95" customHeight="1" x14ac:dyDescent="0.15">
      <c r="A46" s="374" t="s">
        <v>74</v>
      </c>
      <c r="B46" s="361"/>
      <c r="C46" s="361"/>
      <c r="D46" s="361"/>
      <c r="E46" s="361"/>
      <c r="F46" s="362"/>
      <c r="G46" s="225">
        <f t="shared" si="0"/>
        <v>0</v>
      </c>
    </row>
    <row r="47" spans="1:7" s="112" customFormat="1" ht="24.95" customHeight="1" x14ac:dyDescent="0.15">
      <c r="A47" s="374" t="s">
        <v>75</v>
      </c>
      <c r="B47" s="363"/>
      <c r="C47" s="363"/>
      <c r="D47" s="363"/>
      <c r="E47" s="363"/>
      <c r="F47" s="649"/>
      <c r="G47" s="224">
        <f t="shared" si="0"/>
        <v>0</v>
      </c>
    </row>
    <row r="48" spans="1:7" s="112" customFormat="1" ht="15" customHeight="1" x14ac:dyDescent="0.15">
      <c r="A48" s="111" t="s">
        <v>76</v>
      </c>
      <c r="B48" s="286">
        <f>SUM(B4:B47)</f>
        <v>0</v>
      </c>
      <c r="C48" s="286">
        <f>SUM(C4:C47)</f>
        <v>0</v>
      </c>
      <c r="D48" s="286">
        <f>SUM(D4:D47)</f>
        <v>0</v>
      </c>
      <c r="E48" s="286">
        <f>SUM(E4:E47)</f>
        <v>0</v>
      </c>
      <c r="F48" s="286">
        <f>SUM(F4:F47)</f>
        <v>12</v>
      </c>
      <c r="G48" s="226">
        <f>SUM(B48:F48)</f>
        <v>12</v>
      </c>
    </row>
    <row r="49" spans="1:13" s="112" customFormat="1" ht="9.9499999999999993" customHeight="1" x14ac:dyDescent="0.15">
      <c r="A49" s="550"/>
      <c r="B49" s="550"/>
      <c r="C49" s="550"/>
      <c r="D49" s="550"/>
      <c r="E49" s="550"/>
      <c r="F49" s="550"/>
    </row>
    <row r="50" spans="1:13" s="113" customFormat="1" ht="13.35" customHeight="1" x14ac:dyDescent="0.2">
      <c r="A50" s="58" t="s">
        <v>148</v>
      </c>
      <c r="B50" s="58"/>
      <c r="C50" s="58"/>
      <c r="D50" s="58"/>
      <c r="E50" s="58"/>
      <c r="F50" s="58"/>
      <c r="G50" s="58"/>
    </row>
    <row r="51" spans="1:13" s="113" customFormat="1" ht="13.35" customHeight="1" x14ac:dyDescent="0.2">
      <c r="A51" s="387" t="s">
        <v>178</v>
      </c>
      <c r="B51" s="388"/>
      <c r="C51" s="388"/>
      <c r="D51" s="388"/>
      <c r="E51" s="388"/>
      <c r="F51" s="388"/>
      <c r="G51" s="388"/>
    </row>
    <row r="52" spans="1:13" s="113" customFormat="1" ht="13.35" customHeight="1" x14ac:dyDescent="0.3">
      <c r="A52" s="90" t="s">
        <v>179</v>
      </c>
    </row>
    <row r="53" spans="1:13" s="113" customFormat="1" ht="13.35" customHeight="1" x14ac:dyDescent="0.3">
      <c r="A53" s="90" t="s">
        <v>180</v>
      </c>
    </row>
    <row r="54" spans="1:13" s="113" customFormat="1" ht="13.35" customHeight="1" x14ac:dyDescent="0.3">
      <c r="A54" s="90" t="s">
        <v>181</v>
      </c>
    </row>
    <row r="55" spans="1:13" s="113" customFormat="1" ht="13.35" customHeight="1" x14ac:dyDescent="0.3">
      <c r="A55" s="90" t="s">
        <v>182</v>
      </c>
    </row>
    <row r="56" spans="1:13" s="113" customFormat="1" ht="13.35" customHeight="1" x14ac:dyDescent="0.3">
      <c r="A56" s="90" t="s">
        <v>183</v>
      </c>
    </row>
    <row r="57" spans="1:13" s="113" customFormat="1" ht="13.35" customHeight="1" x14ac:dyDescent="0.3">
      <c r="A57" s="109" t="s">
        <v>531</v>
      </c>
      <c r="B57" s="109"/>
      <c r="C57" s="109"/>
      <c r="D57" s="109"/>
      <c r="E57" s="109"/>
      <c r="F57" s="109"/>
      <c r="G57" s="109"/>
      <c r="H57" s="375"/>
      <c r="I57" s="375"/>
      <c r="J57" s="375"/>
      <c r="K57" s="375"/>
      <c r="L57" s="375"/>
      <c r="M57" s="375"/>
    </row>
    <row r="58" spans="1:13" s="113" customFormat="1" ht="13.35" customHeight="1" x14ac:dyDescent="0.3">
      <c r="A58" s="109" t="s">
        <v>81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</row>
    <row r="59" spans="1:13" s="113" customFormat="1" ht="26.45" customHeight="1" x14ac:dyDescent="0.2">
      <c r="A59" s="532" t="s">
        <v>420</v>
      </c>
      <c r="B59" s="532"/>
      <c r="C59" s="532"/>
      <c r="D59" s="532"/>
      <c r="E59" s="532"/>
      <c r="F59" s="532"/>
      <c r="G59" s="532"/>
      <c r="H59" s="532"/>
      <c r="I59" s="532"/>
      <c r="J59" s="532"/>
      <c r="K59" s="532"/>
      <c r="L59" s="532"/>
      <c r="M59" s="532"/>
    </row>
    <row r="60" spans="1:13" s="113" customFormat="1" ht="12" customHeight="1" x14ac:dyDescent="0.2">
      <c r="A60" s="61"/>
    </row>
  </sheetData>
  <sheetProtection algorithmName="SHA-512" hashValue="sa9b9HUYZqREpoyKn1YoVUC4slpnBSy7ziKeTZMZ/54TL+cyuetvlLlFKw0k+Ate4ScRiFB+kae5vRn9nHoByQ==" saltValue="Ssd66UW1Q9gaCgo6yxd2Kw==" spinCount="100000" sheet="1" selectLockedCells="1"/>
  <mergeCells count="10">
    <mergeCell ref="A1:G1"/>
    <mergeCell ref="A49:F49"/>
    <mergeCell ref="A59:M59"/>
    <mergeCell ref="A2:A3"/>
    <mergeCell ref="B2:B3"/>
    <mergeCell ref="C2:C3"/>
    <mergeCell ref="D2:D3"/>
    <mergeCell ref="E2:E3"/>
    <mergeCell ref="F2:F3"/>
    <mergeCell ref="G2:G3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N61"/>
  <sheetViews>
    <sheetView showGridLines="0" workbookViewId="0">
      <pane xSplit="1" ySplit="3" topLeftCell="B37" activePane="bottomRight" state="frozen"/>
      <selection pane="topRight"/>
      <selection pane="bottomLeft"/>
      <selection pane="bottomRight" activeCell="E13" sqref="E13"/>
    </sheetView>
  </sheetViews>
  <sheetFormatPr defaultColWidth="9.140625" defaultRowHeight="12.75" x14ac:dyDescent="0.2"/>
  <cols>
    <col min="1" max="1" width="30.7109375" style="115" customWidth="1"/>
    <col min="2" max="14" width="8.7109375" style="115" customWidth="1"/>
    <col min="15" max="16384" width="9.140625" style="115"/>
  </cols>
  <sheetData>
    <row r="1" spans="1:14" s="114" customFormat="1" ht="39.950000000000003" customHeight="1" x14ac:dyDescent="0.2">
      <c r="A1" s="554" t="s">
        <v>14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</row>
    <row r="2" spans="1:14" ht="39.950000000000003" customHeight="1" x14ac:dyDescent="0.2">
      <c r="A2" s="542" t="s">
        <v>184</v>
      </c>
      <c r="B2" s="542" t="s">
        <v>185</v>
      </c>
      <c r="C2" s="542"/>
      <c r="D2" s="542" t="s">
        <v>186</v>
      </c>
      <c r="E2" s="542"/>
      <c r="F2" s="542" t="s">
        <v>187</v>
      </c>
      <c r="G2" s="542"/>
      <c r="H2" s="542" t="s">
        <v>188</v>
      </c>
      <c r="I2" s="555"/>
      <c r="J2" s="542" t="s">
        <v>189</v>
      </c>
      <c r="K2" s="555"/>
      <c r="L2" s="542" t="s">
        <v>40</v>
      </c>
      <c r="M2" s="542"/>
      <c r="N2" s="542" t="s">
        <v>76</v>
      </c>
    </row>
    <row r="3" spans="1:14" ht="15" customHeight="1" x14ac:dyDescent="0.2">
      <c r="A3" s="555"/>
      <c r="B3" s="78" t="s">
        <v>41</v>
      </c>
      <c r="C3" s="78" t="s">
        <v>42</v>
      </c>
      <c r="D3" s="78" t="s">
        <v>41</v>
      </c>
      <c r="E3" s="78" t="s">
        <v>42</v>
      </c>
      <c r="F3" s="78" t="s">
        <v>41</v>
      </c>
      <c r="G3" s="78" t="s">
        <v>42</v>
      </c>
      <c r="H3" s="78" t="s">
        <v>41</v>
      </c>
      <c r="I3" s="78" t="s">
        <v>42</v>
      </c>
      <c r="J3" s="78" t="s">
        <v>41</v>
      </c>
      <c r="K3" s="78" t="s">
        <v>42</v>
      </c>
      <c r="L3" s="78" t="s">
        <v>41</v>
      </c>
      <c r="M3" s="78" t="s">
        <v>42</v>
      </c>
      <c r="N3" s="555"/>
    </row>
    <row r="4" spans="1:14" ht="24.95" customHeight="1" x14ac:dyDescent="0.2">
      <c r="A4" s="374" t="s">
        <v>43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278">
        <f>B4+D4+F4+H4+J4</f>
        <v>0</v>
      </c>
      <c r="M4" s="278">
        <f>C4+E4+G4+I4+K4</f>
        <v>0</v>
      </c>
      <c r="N4" s="278">
        <f>L4+M4</f>
        <v>0</v>
      </c>
    </row>
    <row r="5" spans="1:14" ht="24.95" customHeight="1" x14ac:dyDescent="0.2">
      <c r="A5" s="374" t="s">
        <v>407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279">
        <f t="shared" ref="L5:M47" si="0">B5+D5+F5+H5+J5</f>
        <v>0</v>
      </c>
      <c r="M5" s="279">
        <f t="shared" si="0"/>
        <v>0</v>
      </c>
      <c r="N5" s="279">
        <f t="shared" ref="N5:N47" si="1">L5+M5</f>
        <v>0</v>
      </c>
    </row>
    <row r="6" spans="1:14" ht="24.95" customHeight="1" x14ac:dyDescent="0.2">
      <c r="A6" s="374" t="s">
        <v>408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279">
        <f t="shared" si="0"/>
        <v>0</v>
      </c>
      <c r="M6" s="279">
        <f t="shared" si="0"/>
        <v>0</v>
      </c>
      <c r="N6" s="279">
        <f t="shared" si="1"/>
        <v>0</v>
      </c>
    </row>
    <row r="7" spans="1:14" ht="24.95" customHeight="1" x14ac:dyDescent="0.2">
      <c r="A7" s="374" t="s">
        <v>409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279">
        <f t="shared" si="0"/>
        <v>0</v>
      </c>
      <c r="M7" s="279">
        <f t="shared" si="0"/>
        <v>0</v>
      </c>
      <c r="N7" s="279">
        <f t="shared" si="1"/>
        <v>0</v>
      </c>
    </row>
    <row r="8" spans="1:14" ht="24.95" customHeight="1" x14ac:dyDescent="0.2">
      <c r="A8" s="374" t="s">
        <v>410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279">
        <f t="shared" si="0"/>
        <v>0</v>
      </c>
      <c r="M8" s="279">
        <f t="shared" si="0"/>
        <v>0</v>
      </c>
      <c r="N8" s="279">
        <f t="shared" si="1"/>
        <v>0</v>
      </c>
    </row>
    <row r="9" spans="1:14" ht="24.95" customHeight="1" x14ac:dyDescent="0.2">
      <c r="A9" s="374" t="s">
        <v>411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279">
        <f t="shared" si="0"/>
        <v>0</v>
      </c>
      <c r="M9" s="279">
        <f t="shared" si="0"/>
        <v>0</v>
      </c>
      <c r="N9" s="279">
        <f t="shared" si="1"/>
        <v>0</v>
      </c>
    </row>
    <row r="10" spans="1:14" ht="24.95" customHeight="1" x14ac:dyDescent="0.2">
      <c r="A10" s="374" t="s">
        <v>44</v>
      </c>
      <c r="B10" s="314"/>
      <c r="C10" s="358"/>
      <c r="D10" s="314"/>
      <c r="E10" s="358">
        <v>3</v>
      </c>
      <c r="F10" s="314"/>
      <c r="G10" s="358"/>
      <c r="H10" s="314"/>
      <c r="I10" s="358"/>
      <c r="J10" s="314"/>
      <c r="K10" s="358"/>
      <c r="L10" s="279">
        <f t="shared" si="0"/>
        <v>0</v>
      </c>
      <c r="M10" s="279">
        <f t="shared" si="0"/>
        <v>3</v>
      </c>
      <c r="N10" s="279">
        <f t="shared" si="1"/>
        <v>3</v>
      </c>
    </row>
    <row r="11" spans="1:14" ht="24.95" customHeight="1" x14ac:dyDescent="0.2">
      <c r="A11" s="374" t="s">
        <v>45</v>
      </c>
      <c r="B11" s="314"/>
      <c r="C11" s="358"/>
      <c r="D11" s="314"/>
      <c r="E11" s="358">
        <v>3</v>
      </c>
      <c r="F11" s="314"/>
      <c r="G11" s="358"/>
      <c r="H11" s="314"/>
      <c r="I11" s="358"/>
      <c r="J11" s="314"/>
      <c r="K11" s="358"/>
      <c r="L11" s="279">
        <f t="shared" si="0"/>
        <v>0</v>
      </c>
      <c r="M11" s="279">
        <f t="shared" si="0"/>
        <v>3</v>
      </c>
      <c r="N11" s="279">
        <f t="shared" si="1"/>
        <v>3</v>
      </c>
    </row>
    <row r="12" spans="1:14" ht="24.95" customHeight="1" x14ac:dyDescent="0.2">
      <c r="A12" s="374" t="s">
        <v>46</v>
      </c>
      <c r="B12" s="314"/>
      <c r="C12" s="358"/>
      <c r="D12" s="314"/>
      <c r="E12" s="358">
        <v>1</v>
      </c>
      <c r="F12" s="314"/>
      <c r="G12" s="358"/>
      <c r="H12" s="314"/>
      <c r="I12" s="358"/>
      <c r="J12" s="314"/>
      <c r="K12" s="358"/>
      <c r="L12" s="279">
        <f t="shared" si="0"/>
        <v>0</v>
      </c>
      <c r="M12" s="279">
        <f t="shared" si="0"/>
        <v>1</v>
      </c>
      <c r="N12" s="279">
        <f t="shared" si="1"/>
        <v>1</v>
      </c>
    </row>
    <row r="13" spans="1:14" ht="24.95" customHeight="1" x14ac:dyDescent="0.2">
      <c r="A13" s="374" t="s">
        <v>47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279">
        <f t="shared" si="0"/>
        <v>0</v>
      </c>
      <c r="M13" s="279">
        <f t="shared" si="0"/>
        <v>0</v>
      </c>
      <c r="N13" s="279">
        <f t="shared" si="1"/>
        <v>0</v>
      </c>
    </row>
    <row r="14" spans="1:14" ht="24.95" customHeight="1" x14ac:dyDescent="0.2">
      <c r="A14" s="374" t="s">
        <v>48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279">
        <f t="shared" si="0"/>
        <v>0</v>
      </c>
      <c r="M14" s="279">
        <f t="shared" si="0"/>
        <v>0</v>
      </c>
      <c r="N14" s="279">
        <f t="shared" si="1"/>
        <v>0</v>
      </c>
    </row>
    <row r="15" spans="1:14" ht="24.95" customHeight="1" x14ac:dyDescent="0.2">
      <c r="A15" s="374" t="s">
        <v>49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279">
        <f t="shared" si="0"/>
        <v>0</v>
      </c>
      <c r="M15" s="279">
        <f t="shared" si="0"/>
        <v>0</v>
      </c>
      <c r="N15" s="279">
        <f t="shared" si="1"/>
        <v>0</v>
      </c>
    </row>
    <row r="16" spans="1:14" ht="24.95" customHeight="1" x14ac:dyDescent="0.2">
      <c r="A16" s="374" t="s">
        <v>50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279">
        <f t="shared" si="0"/>
        <v>0</v>
      </c>
      <c r="M16" s="279">
        <f t="shared" si="0"/>
        <v>0</v>
      </c>
      <c r="N16" s="279">
        <f t="shared" si="1"/>
        <v>0</v>
      </c>
    </row>
    <row r="17" spans="1:14" ht="24.95" customHeight="1" x14ac:dyDescent="0.2">
      <c r="A17" s="374" t="s">
        <v>497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279">
        <f t="shared" si="0"/>
        <v>0</v>
      </c>
      <c r="M17" s="279">
        <f t="shared" si="0"/>
        <v>0</v>
      </c>
      <c r="N17" s="279">
        <f t="shared" si="1"/>
        <v>0</v>
      </c>
    </row>
    <row r="18" spans="1:14" ht="24.95" customHeight="1" x14ac:dyDescent="0.2">
      <c r="A18" s="374" t="s">
        <v>53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279">
        <f t="shared" si="0"/>
        <v>0</v>
      </c>
      <c r="M18" s="279">
        <f t="shared" si="0"/>
        <v>0</v>
      </c>
      <c r="N18" s="279">
        <f t="shared" si="1"/>
        <v>0</v>
      </c>
    </row>
    <row r="19" spans="1:14" ht="24.95" customHeight="1" x14ac:dyDescent="0.2">
      <c r="A19" s="374" t="s">
        <v>54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279">
        <f t="shared" si="0"/>
        <v>0</v>
      </c>
      <c r="M19" s="279">
        <f t="shared" si="0"/>
        <v>0</v>
      </c>
      <c r="N19" s="279">
        <f t="shared" si="1"/>
        <v>0</v>
      </c>
    </row>
    <row r="20" spans="1:14" ht="24.95" customHeight="1" x14ac:dyDescent="0.2">
      <c r="A20" s="374" t="s">
        <v>55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279">
        <f t="shared" si="0"/>
        <v>0</v>
      </c>
      <c r="M20" s="279">
        <f t="shared" si="0"/>
        <v>0</v>
      </c>
      <c r="N20" s="279">
        <f t="shared" si="1"/>
        <v>0</v>
      </c>
    </row>
    <row r="21" spans="1:14" ht="24.95" customHeight="1" x14ac:dyDescent="0.2">
      <c r="A21" s="374" t="s">
        <v>56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279">
        <f t="shared" si="0"/>
        <v>0</v>
      </c>
      <c r="M21" s="279">
        <f t="shared" si="0"/>
        <v>0</v>
      </c>
      <c r="N21" s="279">
        <f t="shared" si="1"/>
        <v>0</v>
      </c>
    </row>
    <row r="22" spans="1:14" ht="24.95" customHeight="1" x14ac:dyDescent="0.2">
      <c r="A22" s="374" t="s">
        <v>57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279">
        <f t="shared" si="0"/>
        <v>0</v>
      </c>
      <c r="M22" s="279">
        <f t="shared" si="0"/>
        <v>0</v>
      </c>
      <c r="N22" s="279">
        <f t="shared" si="1"/>
        <v>0</v>
      </c>
    </row>
    <row r="23" spans="1:14" ht="24.95" customHeight="1" x14ac:dyDescent="0.2">
      <c r="A23" s="374" t="s">
        <v>58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279">
        <f t="shared" si="0"/>
        <v>0</v>
      </c>
      <c r="M23" s="279">
        <f t="shared" si="0"/>
        <v>0</v>
      </c>
      <c r="N23" s="279">
        <f t="shared" si="1"/>
        <v>0</v>
      </c>
    </row>
    <row r="24" spans="1:14" ht="24.95" customHeight="1" x14ac:dyDescent="0.2">
      <c r="A24" s="374" t="s">
        <v>59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279">
        <f t="shared" si="0"/>
        <v>0</v>
      </c>
      <c r="M24" s="279">
        <f t="shared" si="0"/>
        <v>0</v>
      </c>
      <c r="N24" s="279">
        <f t="shared" si="1"/>
        <v>0</v>
      </c>
    </row>
    <row r="25" spans="1:14" ht="24.95" customHeight="1" x14ac:dyDescent="0.2">
      <c r="A25" s="374" t="s">
        <v>60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279">
        <f t="shared" si="0"/>
        <v>0</v>
      </c>
      <c r="M25" s="279">
        <f t="shared" si="0"/>
        <v>0</v>
      </c>
      <c r="N25" s="279">
        <f t="shared" si="1"/>
        <v>0</v>
      </c>
    </row>
    <row r="26" spans="1:14" ht="24.95" customHeight="1" x14ac:dyDescent="0.2">
      <c r="A26" s="374" t="s">
        <v>61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279">
        <f t="shared" si="0"/>
        <v>0</v>
      </c>
      <c r="M26" s="279">
        <f t="shared" si="0"/>
        <v>0</v>
      </c>
      <c r="N26" s="279">
        <f t="shared" si="1"/>
        <v>0</v>
      </c>
    </row>
    <row r="27" spans="1:14" ht="24.95" customHeight="1" x14ac:dyDescent="0.2">
      <c r="A27" s="374" t="s">
        <v>62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279">
        <f t="shared" si="0"/>
        <v>0</v>
      </c>
      <c r="M27" s="279">
        <f t="shared" si="0"/>
        <v>0</v>
      </c>
      <c r="N27" s="279">
        <f t="shared" si="1"/>
        <v>0</v>
      </c>
    </row>
    <row r="28" spans="1:14" ht="24.95" customHeight="1" x14ac:dyDescent="0.2">
      <c r="A28" s="374" t="s">
        <v>63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279">
        <f t="shared" si="0"/>
        <v>0</v>
      </c>
      <c r="M28" s="279">
        <f t="shared" si="0"/>
        <v>0</v>
      </c>
      <c r="N28" s="279">
        <f t="shared" si="1"/>
        <v>0</v>
      </c>
    </row>
    <row r="29" spans="1:14" ht="24.95" customHeight="1" x14ac:dyDescent="0.2">
      <c r="A29" s="374" t="s">
        <v>64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279">
        <f t="shared" si="0"/>
        <v>0</v>
      </c>
      <c r="M29" s="279">
        <f t="shared" si="0"/>
        <v>0</v>
      </c>
      <c r="N29" s="279">
        <f t="shared" si="1"/>
        <v>0</v>
      </c>
    </row>
    <row r="30" spans="1:14" ht="24.95" customHeight="1" x14ac:dyDescent="0.2">
      <c r="A30" s="374" t="s">
        <v>65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279">
        <f t="shared" si="0"/>
        <v>0</v>
      </c>
      <c r="M30" s="279">
        <f t="shared" si="0"/>
        <v>0</v>
      </c>
      <c r="N30" s="279">
        <f t="shared" si="1"/>
        <v>0</v>
      </c>
    </row>
    <row r="31" spans="1:14" ht="24.95" customHeight="1" x14ac:dyDescent="0.2">
      <c r="A31" s="374" t="s">
        <v>66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279">
        <f t="shared" si="0"/>
        <v>0</v>
      </c>
      <c r="M31" s="279">
        <f t="shared" si="0"/>
        <v>0</v>
      </c>
      <c r="N31" s="279">
        <f t="shared" si="1"/>
        <v>0</v>
      </c>
    </row>
    <row r="32" spans="1:14" ht="24.95" customHeight="1" x14ac:dyDescent="0.2">
      <c r="A32" s="374" t="s">
        <v>67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279">
        <f t="shared" si="0"/>
        <v>0</v>
      </c>
      <c r="M32" s="279">
        <f t="shared" si="0"/>
        <v>0</v>
      </c>
      <c r="N32" s="279">
        <f t="shared" si="1"/>
        <v>0</v>
      </c>
    </row>
    <row r="33" spans="1:14" ht="24.95" customHeight="1" x14ac:dyDescent="0.2">
      <c r="A33" s="374" t="s">
        <v>412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279">
        <f t="shared" si="0"/>
        <v>0</v>
      </c>
      <c r="M33" s="279">
        <f t="shared" si="0"/>
        <v>0</v>
      </c>
      <c r="N33" s="279">
        <f t="shared" si="1"/>
        <v>0</v>
      </c>
    </row>
    <row r="34" spans="1:14" ht="24.95" customHeight="1" x14ac:dyDescent="0.2">
      <c r="A34" s="374" t="s">
        <v>413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279">
        <f t="shared" si="0"/>
        <v>0</v>
      </c>
      <c r="M34" s="279">
        <f t="shared" si="0"/>
        <v>0</v>
      </c>
      <c r="N34" s="279">
        <f t="shared" si="1"/>
        <v>0</v>
      </c>
    </row>
    <row r="35" spans="1:14" ht="24.95" customHeight="1" x14ac:dyDescent="0.2">
      <c r="A35" s="374" t="s">
        <v>414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279">
        <f t="shared" si="0"/>
        <v>0</v>
      </c>
      <c r="M35" s="279">
        <f t="shared" si="0"/>
        <v>0</v>
      </c>
      <c r="N35" s="279">
        <f t="shared" si="1"/>
        <v>0</v>
      </c>
    </row>
    <row r="36" spans="1:14" ht="24.95" customHeight="1" x14ac:dyDescent="0.2">
      <c r="A36" s="374" t="s">
        <v>68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279">
        <f t="shared" si="0"/>
        <v>0</v>
      </c>
      <c r="M36" s="279">
        <f t="shared" si="0"/>
        <v>0</v>
      </c>
      <c r="N36" s="279">
        <f t="shared" si="1"/>
        <v>0</v>
      </c>
    </row>
    <row r="37" spans="1:14" ht="24.95" customHeight="1" x14ac:dyDescent="0.2">
      <c r="A37" s="374" t="s">
        <v>415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279">
        <f t="shared" si="0"/>
        <v>0</v>
      </c>
      <c r="M37" s="279">
        <f t="shared" si="0"/>
        <v>0</v>
      </c>
      <c r="N37" s="279">
        <f t="shared" si="1"/>
        <v>0</v>
      </c>
    </row>
    <row r="38" spans="1:14" ht="24.95" customHeight="1" x14ac:dyDescent="0.2">
      <c r="A38" s="374" t="s">
        <v>416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279">
        <f t="shared" si="0"/>
        <v>0</v>
      </c>
      <c r="M38" s="279">
        <f t="shared" si="0"/>
        <v>0</v>
      </c>
      <c r="N38" s="279">
        <f t="shared" si="1"/>
        <v>0</v>
      </c>
    </row>
    <row r="39" spans="1:14" ht="24.95" customHeight="1" x14ac:dyDescent="0.2">
      <c r="A39" s="374" t="s">
        <v>417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279">
        <f t="shared" si="0"/>
        <v>0</v>
      </c>
      <c r="M39" s="279">
        <f t="shared" si="0"/>
        <v>0</v>
      </c>
      <c r="N39" s="279">
        <f t="shared" si="1"/>
        <v>0</v>
      </c>
    </row>
    <row r="40" spans="1:14" ht="24.95" customHeight="1" x14ac:dyDescent="0.2">
      <c r="A40" s="374" t="s">
        <v>69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279">
        <f t="shared" si="0"/>
        <v>0</v>
      </c>
      <c r="M40" s="279">
        <f t="shared" si="0"/>
        <v>0</v>
      </c>
      <c r="N40" s="279">
        <f t="shared" si="1"/>
        <v>0</v>
      </c>
    </row>
    <row r="41" spans="1:14" ht="24.95" customHeight="1" x14ac:dyDescent="0.2">
      <c r="A41" s="374" t="s">
        <v>70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279">
        <f t="shared" si="0"/>
        <v>0</v>
      </c>
      <c r="M41" s="279">
        <f t="shared" si="0"/>
        <v>0</v>
      </c>
      <c r="N41" s="279">
        <f t="shared" si="1"/>
        <v>0</v>
      </c>
    </row>
    <row r="42" spans="1:14" ht="24.95" customHeight="1" x14ac:dyDescent="0.2">
      <c r="A42" s="374" t="s">
        <v>71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279">
        <f t="shared" si="0"/>
        <v>0</v>
      </c>
      <c r="M42" s="279">
        <f t="shared" si="0"/>
        <v>0</v>
      </c>
      <c r="N42" s="279">
        <f t="shared" si="1"/>
        <v>0</v>
      </c>
    </row>
    <row r="43" spans="1:14" ht="24.95" customHeight="1" x14ac:dyDescent="0.2">
      <c r="A43" s="374" t="s">
        <v>72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279">
        <f t="shared" si="0"/>
        <v>0</v>
      </c>
      <c r="M43" s="279">
        <f t="shared" si="0"/>
        <v>0</v>
      </c>
      <c r="N43" s="279">
        <f t="shared" si="1"/>
        <v>0</v>
      </c>
    </row>
    <row r="44" spans="1:14" ht="24.95" customHeight="1" x14ac:dyDescent="0.2">
      <c r="A44" s="374" t="s">
        <v>73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279">
        <f t="shared" si="0"/>
        <v>0</v>
      </c>
      <c r="M44" s="279">
        <f t="shared" si="0"/>
        <v>0</v>
      </c>
      <c r="N44" s="279">
        <f t="shared" si="1"/>
        <v>0</v>
      </c>
    </row>
    <row r="45" spans="1:14" ht="24.95" customHeight="1" x14ac:dyDescent="0.2">
      <c r="A45" s="374" t="s">
        <v>418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279">
        <f t="shared" si="0"/>
        <v>0</v>
      </c>
      <c r="M45" s="279">
        <f t="shared" si="0"/>
        <v>0</v>
      </c>
      <c r="N45" s="279">
        <f t="shared" si="1"/>
        <v>0</v>
      </c>
    </row>
    <row r="46" spans="1:14" ht="24.95" customHeight="1" x14ac:dyDescent="0.2">
      <c r="A46" s="374" t="s">
        <v>74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279">
        <f t="shared" si="0"/>
        <v>0</v>
      </c>
      <c r="M46" s="279">
        <f t="shared" si="0"/>
        <v>0</v>
      </c>
      <c r="N46" s="279">
        <f t="shared" si="1"/>
        <v>0</v>
      </c>
    </row>
    <row r="47" spans="1:14" ht="24.95" customHeight="1" x14ac:dyDescent="0.2">
      <c r="A47" s="374" t="s">
        <v>75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279">
        <f t="shared" si="0"/>
        <v>0</v>
      </c>
      <c r="M47" s="279">
        <f t="shared" si="0"/>
        <v>0</v>
      </c>
      <c r="N47" s="279">
        <f t="shared" si="1"/>
        <v>0</v>
      </c>
    </row>
    <row r="48" spans="1:14" ht="15" customHeight="1" x14ac:dyDescent="0.2">
      <c r="A48" s="78" t="s">
        <v>76</v>
      </c>
      <c r="B48" s="281">
        <f t="shared" ref="B48:L48" si="2">SUM(B4:B47)</f>
        <v>0</v>
      </c>
      <c r="C48" s="281">
        <f t="shared" si="2"/>
        <v>0</v>
      </c>
      <c r="D48" s="281">
        <f t="shared" si="2"/>
        <v>0</v>
      </c>
      <c r="E48" s="281">
        <f t="shared" si="2"/>
        <v>7</v>
      </c>
      <c r="F48" s="281">
        <f t="shared" si="2"/>
        <v>0</v>
      </c>
      <c r="G48" s="281">
        <f t="shared" si="2"/>
        <v>0</v>
      </c>
      <c r="H48" s="281">
        <f t="shared" si="2"/>
        <v>0</v>
      </c>
      <c r="I48" s="281">
        <f t="shared" si="2"/>
        <v>0</v>
      </c>
      <c r="J48" s="281">
        <f t="shared" si="2"/>
        <v>0</v>
      </c>
      <c r="K48" s="281">
        <f t="shared" si="2"/>
        <v>0</v>
      </c>
      <c r="L48" s="280">
        <f t="shared" si="2"/>
        <v>0</v>
      </c>
      <c r="M48" s="280">
        <f>SUM(M4:M47)</f>
        <v>7</v>
      </c>
      <c r="N48" s="280">
        <f>L48+M48</f>
        <v>7</v>
      </c>
    </row>
    <row r="49" spans="1:14" ht="9.9499999999999993" customHeight="1" x14ac:dyDescent="0.2"/>
    <row r="50" spans="1:14" s="116" customFormat="1" ht="13.35" customHeight="1" x14ac:dyDescent="0.2">
      <c r="A50" s="389" t="s">
        <v>80</v>
      </c>
      <c r="B50" s="390"/>
      <c r="C50" s="390"/>
      <c r="D50" s="390"/>
      <c r="E50" s="390"/>
      <c r="F50" s="390"/>
      <c r="G50" s="390"/>
      <c r="H50" s="390"/>
      <c r="I50" s="390"/>
      <c r="J50" s="390"/>
      <c r="K50" s="390"/>
      <c r="L50" s="391"/>
      <c r="M50" s="391"/>
    </row>
    <row r="51" spans="1:14" s="116" customFormat="1" ht="13.35" customHeight="1" x14ac:dyDescent="0.3">
      <c r="A51" s="465" t="s">
        <v>532</v>
      </c>
      <c r="B51" s="391"/>
      <c r="C51" s="391"/>
      <c r="D51" s="391"/>
      <c r="E51" s="391"/>
      <c r="F51" s="391"/>
      <c r="G51" s="391"/>
      <c r="H51" s="391"/>
      <c r="I51" s="391"/>
      <c r="J51" s="391"/>
      <c r="K51" s="391"/>
      <c r="L51" s="391"/>
      <c r="M51" s="391"/>
    </row>
    <row r="52" spans="1:14" s="116" customFormat="1" ht="13.35" customHeight="1" x14ac:dyDescent="0.3">
      <c r="A52" s="465" t="s">
        <v>533</v>
      </c>
      <c r="B52" s="391"/>
      <c r="C52" s="391"/>
      <c r="D52" s="391"/>
      <c r="E52" s="391"/>
      <c r="F52" s="391"/>
      <c r="G52" s="391"/>
      <c r="H52" s="391"/>
      <c r="I52" s="391"/>
      <c r="J52" s="391"/>
      <c r="K52" s="391"/>
      <c r="L52" s="391"/>
      <c r="M52" s="391"/>
    </row>
    <row r="53" spans="1:14" s="116" customFormat="1" ht="13.35" customHeight="1" x14ac:dyDescent="0.3">
      <c r="A53" s="109" t="s">
        <v>531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</row>
    <row r="54" spans="1:14" s="116" customFormat="1" ht="13.35" customHeight="1" x14ac:dyDescent="0.3">
      <c r="A54" s="109" t="s">
        <v>81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14" s="116" customFormat="1" ht="26.45" customHeight="1" x14ac:dyDescent="0.2">
      <c r="A55" s="532" t="s">
        <v>420</v>
      </c>
      <c r="B55" s="532"/>
      <c r="C55" s="532"/>
      <c r="D55" s="532"/>
      <c r="E55" s="532"/>
      <c r="F55" s="532"/>
      <c r="G55" s="532"/>
      <c r="H55" s="532"/>
      <c r="I55" s="532"/>
      <c r="J55" s="532"/>
      <c r="K55" s="532"/>
      <c r="L55" s="532"/>
      <c r="M55" s="532"/>
    </row>
    <row r="56" spans="1:14" s="116" customFormat="1" ht="12" customHeight="1" x14ac:dyDescent="0.2">
      <c r="A56" s="61"/>
    </row>
    <row r="57" spans="1:14" ht="13.5" x14ac:dyDescent="0.2">
      <c r="A57" s="117"/>
      <c r="N57" s="118"/>
    </row>
    <row r="58" spans="1:14" x14ac:dyDescent="0.2">
      <c r="N58" s="118"/>
    </row>
    <row r="59" spans="1:14" x14ac:dyDescent="0.2">
      <c r="N59" s="118"/>
    </row>
    <row r="60" spans="1:14" x14ac:dyDescent="0.2">
      <c r="N60" s="118"/>
    </row>
    <row r="61" spans="1:14" x14ac:dyDescent="0.2">
      <c r="N61" s="118"/>
    </row>
  </sheetData>
  <sheetProtection algorithmName="SHA-512" hashValue="cqI50r4erU/TG8ObjFcTiCAr2qM//ydVXSM4/bwfRMe7ktD/looWmiZCfxVf53fjXdQ6UhquV2d/8huiCJZyEg==" saltValue="hy2uB/mQKrNDEGSNqa6Flw==" spinCount="100000" sheet="1" selectLockedCells="1"/>
  <mergeCells count="10">
    <mergeCell ref="A55:M55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5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U56"/>
  <sheetViews>
    <sheetView showGridLines="0" workbookViewId="0">
      <pane xSplit="1" ySplit="3" topLeftCell="B43" activePane="bottomRight" state="frozen"/>
      <selection pane="topRight"/>
      <selection pane="bottomLeft"/>
      <selection pane="bottomRight" activeCell="J14" sqref="J14"/>
    </sheetView>
  </sheetViews>
  <sheetFormatPr defaultColWidth="9.140625" defaultRowHeight="15" x14ac:dyDescent="0.2"/>
  <cols>
    <col min="1" max="1" width="30.7109375" style="76" customWidth="1"/>
    <col min="2" max="15" width="8.7109375" style="76" customWidth="1"/>
    <col min="16" max="18" width="8.7109375" style="114" customWidth="1"/>
    <col min="19" max="16384" width="9.140625" style="76"/>
  </cols>
  <sheetData>
    <row r="1" spans="1:21" ht="48" customHeight="1" x14ac:dyDescent="0.2">
      <c r="A1" s="557" t="s">
        <v>439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8"/>
      <c r="P1" s="536" t="s">
        <v>82</v>
      </c>
      <c r="Q1" s="537"/>
      <c r="R1" s="538"/>
    </row>
    <row r="2" spans="1:21" ht="15" customHeight="1" x14ac:dyDescent="0.2">
      <c r="A2" s="559" t="s">
        <v>123</v>
      </c>
      <c r="B2" s="559" t="s">
        <v>190</v>
      </c>
      <c r="C2" s="559"/>
      <c r="D2" s="559" t="s">
        <v>191</v>
      </c>
      <c r="E2" s="559"/>
      <c r="F2" s="559" t="s">
        <v>192</v>
      </c>
      <c r="G2" s="559"/>
      <c r="H2" s="559" t="s">
        <v>193</v>
      </c>
      <c r="I2" s="559"/>
      <c r="J2" s="559" t="s">
        <v>194</v>
      </c>
      <c r="K2" s="559"/>
      <c r="L2" s="559" t="s">
        <v>491</v>
      </c>
      <c r="M2" s="559"/>
      <c r="N2" s="559" t="s">
        <v>195</v>
      </c>
      <c r="O2" s="559"/>
      <c r="P2" s="542" t="s">
        <v>40</v>
      </c>
      <c r="Q2" s="542"/>
      <c r="R2" s="542" t="s">
        <v>76</v>
      </c>
    </row>
    <row r="3" spans="1:21" ht="15" customHeight="1" x14ac:dyDescent="0.2">
      <c r="A3" s="559"/>
      <c r="B3" s="78" t="s">
        <v>41</v>
      </c>
      <c r="C3" s="78" t="s">
        <v>42</v>
      </c>
      <c r="D3" s="78" t="s">
        <v>41</v>
      </c>
      <c r="E3" s="78" t="s">
        <v>42</v>
      </c>
      <c r="F3" s="78" t="s">
        <v>41</v>
      </c>
      <c r="G3" s="78" t="s">
        <v>42</v>
      </c>
      <c r="H3" s="78" t="s">
        <v>41</v>
      </c>
      <c r="I3" s="78" t="s">
        <v>42</v>
      </c>
      <c r="J3" s="78" t="s">
        <v>41</v>
      </c>
      <c r="K3" s="78" t="s">
        <v>42</v>
      </c>
      <c r="L3" s="78" t="s">
        <v>41</v>
      </c>
      <c r="M3" s="78" t="s">
        <v>42</v>
      </c>
      <c r="N3" s="78" t="s">
        <v>41</v>
      </c>
      <c r="O3" s="78" t="s">
        <v>42</v>
      </c>
      <c r="P3" s="78" t="s">
        <v>41</v>
      </c>
      <c r="Q3" s="78" t="s">
        <v>42</v>
      </c>
      <c r="R3" s="556"/>
    </row>
    <row r="4" spans="1:21" ht="24.95" customHeight="1" x14ac:dyDescent="0.2">
      <c r="A4" s="374" t="s">
        <v>43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278">
        <f>B4+D4+F4+H4+J4+L4+N4</f>
        <v>0</v>
      </c>
      <c r="Q4" s="278">
        <f>C4+E4+G4+I4+K4+M4+O4</f>
        <v>0</v>
      </c>
      <c r="R4" s="278">
        <f>P4+Q4</f>
        <v>0</v>
      </c>
      <c r="S4" s="119">
        <f>'Quadro 1'!X4</f>
        <v>0</v>
      </c>
      <c r="T4" s="119">
        <f>'Quadro 1'!Y4</f>
        <v>0</v>
      </c>
      <c r="U4" s="119">
        <f>'Quadro 1'!Z4</f>
        <v>0</v>
      </c>
    </row>
    <row r="5" spans="1:21" ht="24.95" customHeight="1" x14ac:dyDescent="0.2">
      <c r="A5" s="374" t="s">
        <v>407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279">
        <f t="shared" ref="P5:Q47" si="0">B5+D5+F5+H5+J5+L5+N5</f>
        <v>0</v>
      </c>
      <c r="Q5" s="279">
        <f t="shared" si="0"/>
        <v>0</v>
      </c>
      <c r="R5" s="279">
        <f t="shared" ref="R5:R47" si="1">P5+Q5</f>
        <v>0</v>
      </c>
      <c r="S5" s="119">
        <f>'Quadro 1'!X5</f>
        <v>0</v>
      </c>
      <c r="T5" s="119">
        <f>'Quadro 1'!Y5</f>
        <v>0</v>
      </c>
      <c r="U5" s="119">
        <f>'Quadro 1'!Z5</f>
        <v>0</v>
      </c>
    </row>
    <row r="6" spans="1:21" ht="24.95" customHeight="1" x14ac:dyDescent="0.2">
      <c r="A6" s="374" t="s">
        <v>408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>
        <v>1</v>
      </c>
      <c r="P6" s="279">
        <f t="shared" si="0"/>
        <v>0</v>
      </c>
      <c r="Q6" s="279">
        <f t="shared" si="0"/>
        <v>1</v>
      </c>
      <c r="R6" s="279">
        <f t="shared" si="1"/>
        <v>1</v>
      </c>
      <c r="S6" s="119">
        <f>'Quadro 1'!X6</f>
        <v>0</v>
      </c>
      <c r="T6" s="119">
        <f>'Quadro 1'!Y6</f>
        <v>1</v>
      </c>
      <c r="U6" s="119">
        <f>'Quadro 1'!Z6</f>
        <v>1</v>
      </c>
    </row>
    <row r="7" spans="1:21" ht="24.95" customHeight="1" x14ac:dyDescent="0.2">
      <c r="A7" s="374" t="s">
        <v>409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279">
        <f t="shared" si="0"/>
        <v>0</v>
      </c>
      <c r="Q7" s="279">
        <f t="shared" si="0"/>
        <v>0</v>
      </c>
      <c r="R7" s="279">
        <f t="shared" si="1"/>
        <v>0</v>
      </c>
      <c r="S7" s="119">
        <f>'Quadro 1'!X7</f>
        <v>0</v>
      </c>
      <c r="T7" s="119">
        <f>'Quadro 1'!Y7</f>
        <v>0</v>
      </c>
      <c r="U7" s="119">
        <f>'Quadro 1'!Z7</f>
        <v>0</v>
      </c>
    </row>
    <row r="8" spans="1:21" ht="24.95" customHeight="1" x14ac:dyDescent="0.2">
      <c r="A8" s="374" t="s">
        <v>410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>
        <v>3</v>
      </c>
      <c r="O8" s="358">
        <v>2</v>
      </c>
      <c r="P8" s="279">
        <f t="shared" si="0"/>
        <v>3</v>
      </c>
      <c r="Q8" s="279">
        <f t="shared" si="0"/>
        <v>2</v>
      </c>
      <c r="R8" s="279">
        <f t="shared" si="1"/>
        <v>5</v>
      </c>
      <c r="S8" s="119">
        <f>'Quadro 1'!X8</f>
        <v>3</v>
      </c>
      <c r="T8" s="119">
        <f>'Quadro 1'!Y8</f>
        <v>2</v>
      </c>
      <c r="U8" s="119">
        <f>'Quadro 1'!Z8</f>
        <v>5</v>
      </c>
    </row>
    <row r="9" spans="1:21" ht="24.95" customHeight="1" x14ac:dyDescent="0.2">
      <c r="A9" s="374" t="s">
        <v>411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279">
        <f t="shared" si="0"/>
        <v>0</v>
      </c>
      <c r="Q9" s="279">
        <f t="shared" si="0"/>
        <v>0</v>
      </c>
      <c r="R9" s="279">
        <f t="shared" si="1"/>
        <v>0</v>
      </c>
      <c r="S9" s="119">
        <f>'Quadro 1'!X9</f>
        <v>0</v>
      </c>
      <c r="T9" s="119">
        <f>'Quadro 1'!Y9</f>
        <v>0</v>
      </c>
      <c r="U9" s="119">
        <f>'Quadro 1'!Z9</f>
        <v>0</v>
      </c>
    </row>
    <row r="10" spans="1:21" ht="24.95" customHeight="1" x14ac:dyDescent="0.2">
      <c r="A10" s="374" t="s">
        <v>44</v>
      </c>
      <c r="B10" s="366"/>
      <c r="C10" s="367"/>
      <c r="D10" s="314">
        <v>1</v>
      </c>
      <c r="E10" s="358">
        <v>15</v>
      </c>
      <c r="F10" s="314"/>
      <c r="G10" s="358"/>
      <c r="H10" s="314"/>
      <c r="I10" s="358">
        <v>3</v>
      </c>
      <c r="J10" s="314"/>
      <c r="K10" s="358"/>
      <c r="L10" s="314"/>
      <c r="M10" s="358"/>
      <c r="N10" s="314"/>
      <c r="O10" s="358"/>
      <c r="P10" s="279">
        <f t="shared" si="0"/>
        <v>1</v>
      </c>
      <c r="Q10" s="279">
        <f t="shared" si="0"/>
        <v>18</v>
      </c>
      <c r="R10" s="279">
        <f t="shared" si="1"/>
        <v>19</v>
      </c>
      <c r="S10" s="119">
        <f>'Quadro 1'!X10</f>
        <v>1</v>
      </c>
      <c r="T10" s="119">
        <f>'Quadro 1'!Y10</f>
        <v>18</v>
      </c>
      <c r="U10" s="119">
        <f>'Quadro 1'!Z10</f>
        <v>19</v>
      </c>
    </row>
    <row r="11" spans="1:21" ht="24.95" customHeight="1" x14ac:dyDescent="0.2">
      <c r="A11" s="374" t="s">
        <v>45</v>
      </c>
      <c r="B11" s="366"/>
      <c r="C11" s="367"/>
      <c r="D11" s="314"/>
      <c r="E11" s="358">
        <v>5</v>
      </c>
      <c r="F11" s="314"/>
      <c r="G11" s="358"/>
      <c r="H11" s="314">
        <v>4</v>
      </c>
      <c r="I11" s="358">
        <v>6</v>
      </c>
      <c r="J11" s="314"/>
      <c r="K11" s="358"/>
      <c r="L11" s="314"/>
      <c r="M11" s="358"/>
      <c r="N11" s="314"/>
      <c r="O11" s="358"/>
      <c r="P11" s="279">
        <f t="shared" si="0"/>
        <v>4</v>
      </c>
      <c r="Q11" s="279">
        <f t="shared" si="0"/>
        <v>11</v>
      </c>
      <c r="R11" s="279">
        <f t="shared" si="1"/>
        <v>15</v>
      </c>
      <c r="S11" s="119">
        <f>'Quadro 1'!X11</f>
        <v>4</v>
      </c>
      <c r="T11" s="119">
        <f>'Quadro 1'!Y11</f>
        <v>11</v>
      </c>
      <c r="U11" s="119">
        <f>'Quadro 1'!Z11</f>
        <v>15</v>
      </c>
    </row>
    <row r="12" spans="1:21" ht="24.95" customHeight="1" x14ac:dyDescent="0.2">
      <c r="A12" s="374" t="s">
        <v>46</v>
      </c>
      <c r="B12" s="366"/>
      <c r="C12" s="367"/>
      <c r="D12" s="314">
        <v>1</v>
      </c>
      <c r="E12" s="358">
        <v>1</v>
      </c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279">
        <f t="shared" si="0"/>
        <v>1</v>
      </c>
      <c r="Q12" s="279">
        <f t="shared" si="0"/>
        <v>1</v>
      </c>
      <c r="R12" s="279">
        <f t="shared" si="1"/>
        <v>2</v>
      </c>
      <c r="S12" s="119">
        <f>'Quadro 1'!X12</f>
        <v>1</v>
      </c>
      <c r="T12" s="119">
        <f>'Quadro 1'!Y12</f>
        <v>1</v>
      </c>
      <c r="U12" s="119">
        <f>'Quadro 1'!Z12</f>
        <v>2</v>
      </c>
    </row>
    <row r="13" spans="1:21" ht="24.95" customHeight="1" x14ac:dyDescent="0.2">
      <c r="A13" s="374" t="s">
        <v>47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279">
        <f t="shared" si="0"/>
        <v>0</v>
      </c>
      <c r="Q13" s="279">
        <f t="shared" si="0"/>
        <v>0</v>
      </c>
      <c r="R13" s="279">
        <f t="shared" si="1"/>
        <v>0</v>
      </c>
      <c r="S13" s="119">
        <f>'Quadro 1'!X13</f>
        <v>0</v>
      </c>
      <c r="T13" s="119">
        <f>'Quadro 1'!Y13</f>
        <v>0</v>
      </c>
      <c r="U13" s="119">
        <f>'Quadro 1'!Z13</f>
        <v>0</v>
      </c>
    </row>
    <row r="14" spans="1:21" ht="24.95" customHeight="1" x14ac:dyDescent="0.2">
      <c r="A14" s="374" t="s">
        <v>48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279">
        <f t="shared" si="0"/>
        <v>0</v>
      </c>
      <c r="Q14" s="279">
        <f t="shared" si="0"/>
        <v>0</v>
      </c>
      <c r="R14" s="279">
        <f t="shared" si="1"/>
        <v>0</v>
      </c>
      <c r="S14" s="119">
        <f>'Quadro 1'!X14</f>
        <v>0</v>
      </c>
      <c r="T14" s="119">
        <f>'Quadro 1'!Y14</f>
        <v>0</v>
      </c>
      <c r="U14" s="119">
        <f>'Quadro 1'!Z14</f>
        <v>0</v>
      </c>
    </row>
    <row r="15" spans="1:21" ht="24.95" customHeight="1" x14ac:dyDescent="0.2">
      <c r="A15" s="374" t="s">
        <v>49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279">
        <f t="shared" si="0"/>
        <v>0</v>
      </c>
      <c r="Q15" s="279">
        <f t="shared" si="0"/>
        <v>0</v>
      </c>
      <c r="R15" s="279">
        <f t="shared" si="1"/>
        <v>0</v>
      </c>
      <c r="S15" s="119">
        <f>'Quadro 1'!X15</f>
        <v>0</v>
      </c>
      <c r="T15" s="119">
        <f>'Quadro 1'!Y15</f>
        <v>0</v>
      </c>
      <c r="U15" s="119">
        <f>'Quadro 1'!Z15</f>
        <v>0</v>
      </c>
    </row>
    <row r="16" spans="1:21" ht="24.95" customHeight="1" x14ac:dyDescent="0.2">
      <c r="A16" s="374" t="s">
        <v>50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279">
        <f t="shared" si="0"/>
        <v>0</v>
      </c>
      <c r="Q16" s="279">
        <f t="shared" si="0"/>
        <v>0</v>
      </c>
      <c r="R16" s="279">
        <f t="shared" si="1"/>
        <v>0</v>
      </c>
      <c r="S16" s="119">
        <f>'Quadro 1'!X16</f>
        <v>0</v>
      </c>
      <c r="T16" s="119">
        <f>'Quadro 1'!Y16</f>
        <v>0</v>
      </c>
      <c r="U16" s="119">
        <f>'Quadro 1'!Z16</f>
        <v>0</v>
      </c>
    </row>
    <row r="17" spans="1:21" ht="24.95" customHeight="1" x14ac:dyDescent="0.2">
      <c r="A17" s="374" t="s">
        <v>497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279">
        <f t="shared" si="0"/>
        <v>0</v>
      </c>
      <c r="Q17" s="279">
        <f t="shared" si="0"/>
        <v>0</v>
      </c>
      <c r="R17" s="279">
        <f t="shared" si="1"/>
        <v>0</v>
      </c>
      <c r="S17" s="119">
        <f>'Quadro 1'!X17</f>
        <v>0</v>
      </c>
      <c r="T17" s="119">
        <f>'Quadro 1'!Y17</f>
        <v>0</v>
      </c>
      <c r="U17" s="119">
        <f>'Quadro 1'!Z17</f>
        <v>0</v>
      </c>
    </row>
    <row r="18" spans="1:21" ht="24.95" customHeight="1" x14ac:dyDescent="0.2">
      <c r="A18" s="374" t="s">
        <v>53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279">
        <f t="shared" si="0"/>
        <v>0</v>
      </c>
      <c r="Q18" s="279">
        <f t="shared" si="0"/>
        <v>0</v>
      </c>
      <c r="R18" s="279">
        <f t="shared" si="1"/>
        <v>0</v>
      </c>
      <c r="S18" s="119">
        <f>'Quadro 1'!X18</f>
        <v>0</v>
      </c>
      <c r="T18" s="119">
        <f>'Quadro 1'!Y18</f>
        <v>0</v>
      </c>
      <c r="U18" s="119">
        <f>'Quadro 1'!Z18</f>
        <v>0</v>
      </c>
    </row>
    <row r="19" spans="1:21" ht="24.95" customHeight="1" x14ac:dyDescent="0.2">
      <c r="A19" s="374" t="s">
        <v>54</v>
      </c>
      <c r="B19" s="366"/>
      <c r="C19" s="367"/>
      <c r="D19" s="314">
        <v>4</v>
      </c>
      <c r="E19" s="358">
        <v>2</v>
      </c>
      <c r="F19" s="314"/>
      <c r="G19" s="358"/>
      <c r="H19" s="314"/>
      <c r="I19" s="358"/>
      <c r="J19" s="314"/>
      <c r="K19" s="358"/>
      <c r="L19" s="314"/>
      <c r="M19" s="358"/>
      <c r="N19" s="314">
        <v>1</v>
      </c>
      <c r="O19" s="358">
        <v>2</v>
      </c>
      <c r="P19" s="279">
        <f t="shared" si="0"/>
        <v>5</v>
      </c>
      <c r="Q19" s="279">
        <f t="shared" si="0"/>
        <v>4</v>
      </c>
      <c r="R19" s="279">
        <f t="shared" si="1"/>
        <v>9</v>
      </c>
      <c r="S19" s="119">
        <f>'Quadro 1'!X19</f>
        <v>5</v>
      </c>
      <c r="T19" s="119">
        <f>'Quadro 1'!Y19</f>
        <v>4</v>
      </c>
      <c r="U19" s="119">
        <f>'Quadro 1'!Z19</f>
        <v>9</v>
      </c>
    </row>
    <row r="20" spans="1:21" ht="24.95" customHeight="1" x14ac:dyDescent="0.2">
      <c r="A20" s="374" t="s">
        <v>55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>
        <v>73</v>
      </c>
      <c r="O20" s="358">
        <v>60</v>
      </c>
      <c r="P20" s="279">
        <f t="shared" si="0"/>
        <v>73</v>
      </c>
      <c r="Q20" s="279">
        <f t="shared" si="0"/>
        <v>60</v>
      </c>
      <c r="R20" s="279">
        <f t="shared" si="1"/>
        <v>133</v>
      </c>
      <c r="S20" s="119">
        <f>'Quadro 1'!X20</f>
        <v>73</v>
      </c>
      <c r="T20" s="119">
        <f>'Quadro 1'!Y20</f>
        <v>60</v>
      </c>
      <c r="U20" s="119">
        <f>'Quadro 1'!Z20</f>
        <v>133</v>
      </c>
    </row>
    <row r="21" spans="1:21" ht="24.95" customHeight="1" x14ac:dyDescent="0.2">
      <c r="A21" s="374" t="s">
        <v>56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279">
        <f t="shared" si="0"/>
        <v>0</v>
      </c>
      <c r="Q21" s="279">
        <f t="shared" si="0"/>
        <v>0</v>
      </c>
      <c r="R21" s="279">
        <f t="shared" si="1"/>
        <v>0</v>
      </c>
      <c r="S21" s="119">
        <f>'Quadro 1'!X21</f>
        <v>0</v>
      </c>
      <c r="T21" s="119">
        <f>'Quadro 1'!Y21</f>
        <v>0</v>
      </c>
      <c r="U21" s="119">
        <f>'Quadro 1'!Z21</f>
        <v>0</v>
      </c>
    </row>
    <row r="22" spans="1:21" ht="24.95" customHeight="1" x14ac:dyDescent="0.2">
      <c r="A22" s="374" t="s">
        <v>57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279">
        <f t="shared" si="0"/>
        <v>0</v>
      </c>
      <c r="Q22" s="279">
        <f t="shared" si="0"/>
        <v>0</v>
      </c>
      <c r="R22" s="279">
        <f t="shared" si="1"/>
        <v>0</v>
      </c>
      <c r="S22" s="119">
        <f>'Quadro 1'!X22</f>
        <v>0</v>
      </c>
      <c r="T22" s="119">
        <f>'Quadro 1'!Y22</f>
        <v>0</v>
      </c>
      <c r="U22" s="119">
        <f>'Quadro 1'!Z22</f>
        <v>0</v>
      </c>
    </row>
    <row r="23" spans="1:21" ht="24.95" customHeight="1" x14ac:dyDescent="0.2">
      <c r="A23" s="374" t="s">
        <v>58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279">
        <f t="shared" si="0"/>
        <v>0</v>
      </c>
      <c r="Q23" s="279">
        <f t="shared" si="0"/>
        <v>0</v>
      </c>
      <c r="R23" s="279">
        <f t="shared" si="1"/>
        <v>0</v>
      </c>
      <c r="S23" s="119">
        <f>'Quadro 1'!X23</f>
        <v>0</v>
      </c>
      <c r="T23" s="119">
        <f>'Quadro 1'!Y23</f>
        <v>0</v>
      </c>
      <c r="U23" s="119">
        <f>'Quadro 1'!Z23</f>
        <v>0</v>
      </c>
    </row>
    <row r="24" spans="1:21" ht="24.95" customHeight="1" x14ac:dyDescent="0.2">
      <c r="A24" s="374" t="s">
        <v>59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279">
        <f t="shared" si="0"/>
        <v>0</v>
      </c>
      <c r="Q24" s="279">
        <f t="shared" si="0"/>
        <v>0</v>
      </c>
      <c r="R24" s="279">
        <f t="shared" si="1"/>
        <v>0</v>
      </c>
      <c r="S24" s="119">
        <f>'Quadro 1'!X24</f>
        <v>0</v>
      </c>
      <c r="T24" s="119">
        <f>'Quadro 1'!Y24</f>
        <v>0</v>
      </c>
      <c r="U24" s="119">
        <f>'Quadro 1'!Z24</f>
        <v>0</v>
      </c>
    </row>
    <row r="25" spans="1:21" ht="24.95" customHeight="1" x14ac:dyDescent="0.2">
      <c r="A25" s="374" t="s">
        <v>60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279">
        <f t="shared" si="0"/>
        <v>0</v>
      </c>
      <c r="Q25" s="279">
        <f t="shared" si="0"/>
        <v>0</v>
      </c>
      <c r="R25" s="279">
        <f t="shared" si="1"/>
        <v>0</v>
      </c>
      <c r="S25" s="119">
        <f>'Quadro 1'!X25</f>
        <v>0</v>
      </c>
      <c r="T25" s="119">
        <f>'Quadro 1'!Y25</f>
        <v>0</v>
      </c>
      <c r="U25" s="119">
        <f>'Quadro 1'!Z25</f>
        <v>0</v>
      </c>
    </row>
    <row r="26" spans="1:21" ht="24.95" customHeight="1" x14ac:dyDescent="0.2">
      <c r="A26" s="374" t="s">
        <v>61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279">
        <f t="shared" si="0"/>
        <v>0</v>
      </c>
      <c r="Q26" s="279">
        <f t="shared" si="0"/>
        <v>0</v>
      </c>
      <c r="R26" s="279">
        <f t="shared" si="1"/>
        <v>0</v>
      </c>
      <c r="S26" s="119">
        <f>'Quadro 1'!X26</f>
        <v>0</v>
      </c>
      <c r="T26" s="119">
        <f>'Quadro 1'!Y26</f>
        <v>0</v>
      </c>
      <c r="U26" s="119">
        <f>'Quadro 1'!Z26</f>
        <v>0</v>
      </c>
    </row>
    <row r="27" spans="1:21" ht="24.95" customHeight="1" x14ac:dyDescent="0.2">
      <c r="A27" s="374" t="s">
        <v>62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279">
        <f t="shared" si="0"/>
        <v>0</v>
      </c>
      <c r="Q27" s="279">
        <f t="shared" si="0"/>
        <v>0</v>
      </c>
      <c r="R27" s="279">
        <f t="shared" si="1"/>
        <v>0</v>
      </c>
      <c r="S27" s="119">
        <f>'Quadro 1'!X27</f>
        <v>0</v>
      </c>
      <c r="T27" s="119">
        <f>'Quadro 1'!Y27</f>
        <v>0</v>
      </c>
      <c r="U27" s="119">
        <f>'Quadro 1'!Z27</f>
        <v>0</v>
      </c>
    </row>
    <row r="28" spans="1:21" ht="24.95" customHeight="1" x14ac:dyDescent="0.2">
      <c r="A28" s="374" t="s">
        <v>63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279">
        <f t="shared" si="0"/>
        <v>0</v>
      </c>
      <c r="Q28" s="279">
        <f t="shared" si="0"/>
        <v>0</v>
      </c>
      <c r="R28" s="279">
        <f t="shared" si="1"/>
        <v>0</v>
      </c>
      <c r="S28" s="119">
        <f>'Quadro 1'!X28</f>
        <v>0</v>
      </c>
      <c r="T28" s="119">
        <f>'Quadro 1'!Y28</f>
        <v>0</v>
      </c>
      <c r="U28" s="119">
        <f>'Quadro 1'!Z28</f>
        <v>0</v>
      </c>
    </row>
    <row r="29" spans="1:21" ht="24.95" customHeight="1" x14ac:dyDescent="0.2">
      <c r="A29" s="374" t="s">
        <v>64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279">
        <f t="shared" si="0"/>
        <v>0</v>
      </c>
      <c r="Q29" s="279">
        <f t="shared" si="0"/>
        <v>0</v>
      </c>
      <c r="R29" s="279">
        <f t="shared" si="1"/>
        <v>0</v>
      </c>
      <c r="S29" s="119">
        <f>'Quadro 1'!X29</f>
        <v>0</v>
      </c>
      <c r="T29" s="119">
        <f>'Quadro 1'!Y29</f>
        <v>0</v>
      </c>
      <c r="U29" s="119">
        <f>'Quadro 1'!Z29</f>
        <v>0</v>
      </c>
    </row>
    <row r="30" spans="1:21" ht="24.95" customHeight="1" x14ac:dyDescent="0.2">
      <c r="A30" s="374" t="s">
        <v>65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279">
        <f t="shared" si="0"/>
        <v>0</v>
      </c>
      <c r="Q30" s="279">
        <f t="shared" si="0"/>
        <v>0</v>
      </c>
      <c r="R30" s="279">
        <f t="shared" si="1"/>
        <v>0</v>
      </c>
      <c r="S30" s="119">
        <f>'Quadro 1'!X30</f>
        <v>0</v>
      </c>
      <c r="T30" s="119">
        <f>'Quadro 1'!Y30</f>
        <v>0</v>
      </c>
      <c r="U30" s="119">
        <f>'Quadro 1'!Z30</f>
        <v>0</v>
      </c>
    </row>
    <row r="31" spans="1:21" ht="24.95" customHeight="1" x14ac:dyDescent="0.2">
      <c r="A31" s="374" t="s">
        <v>66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279">
        <f t="shared" si="0"/>
        <v>0</v>
      </c>
      <c r="Q31" s="279">
        <f t="shared" si="0"/>
        <v>0</v>
      </c>
      <c r="R31" s="279">
        <f t="shared" si="1"/>
        <v>0</v>
      </c>
      <c r="S31" s="119">
        <f>'Quadro 1'!X31</f>
        <v>0</v>
      </c>
      <c r="T31" s="119">
        <f>'Quadro 1'!Y31</f>
        <v>0</v>
      </c>
      <c r="U31" s="119">
        <f>'Quadro 1'!Z31</f>
        <v>0</v>
      </c>
    </row>
    <row r="32" spans="1:21" ht="24.95" customHeight="1" x14ac:dyDescent="0.2">
      <c r="A32" s="374" t="s">
        <v>67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279">
        <f t="shared" si="0"/>
        <v>0</v>
      </c>
      <c r="Q32" s="279">
        <f t="shared" si="0"/>
        <v>0</v>
      </c>
      <c r="R32" s="279">
        <f t="shared" si="1"/>
        <v>0</v>
      </c>
      <c r="S32" s="119">
        <f>'Quadro 1'!X32</f>
        <v>0</v>
      </c>
      <c r="T32" s="119">
        <f>'Quadro 1'!Y32</f>
        <v>0</v>
      </c>
      <c r="U32" s="119">
        <f>'Quadro 1'!Z32</f>
        <v>0</v>
      </c>
    </row>
    <row r="33" spans="1:21" ht="24.95" customHeight="1" x14ac:dyDescent="0.2">
      <c r="A33" s="374" t="s">
        <v>412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279">
        <f t="shared" si="0"/>
        <v>0</v>
      </c>
      <c r="Q33" s="279">
        <f t="shared" si="0"/>
        <v>0</v>
      </c>
      <c r="R33" s="279">
        <f t="shared" si="1"/>
        <v>0</v>
      </c>
      <c r="S33" s="119">
        <f>'Quadro 1'!X33</f>
        <v>0</v>
      </c>
      <c r="T33" s="119">
        <f>'Quadro 1'!Y33</f>
        <v>0</v>
      </c>
      <c r="U33" s="119">
        <f>'Quadro 1'!Z33</f>
        <v>0</v>
      </c>
    </row>
    <row r="34" spans="1:21" ht="24.95" customHeight="1" x14ac:dyDescent="0.2">
      <c r="A34" s="374" t="s">
        <v>413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279">
        <f t="shared" si="0"/>
        <v>0</v>
      </c>
      <c r="Q34" s="279">
        <f t="shared" si="0"/>
        <v>0</v>
      </c>
      <c r="R34" s="279">
        <f t="shared" si="1"/>
        <v>0</v>
      </c>
      <c r="S34" s="119">
        <f>'Quadro 1'!X34</f>
        <v>0</v>
      </c>
      <c r="T34" s="119">
        <f>'Quadro 1'!Y34</f>
        <v>0</v>
      </c>
      <c r="U34" s="119">
        <f>'Quadro 1'!Z34</f>
        <v>0</v>
      </c>
    </row>
    <row r="35" spans="1:21" ht="24.95" customHeight="1" x14ac:dyDescent="0.2">
      <c r="A35" s="374" t="s">
        <v>414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279">
        <f t="shared" si="0"/>
        <v>0</v>
      </c>
      <c r="Q35" s="279">
        <f t="shared" si="0"/>
        <v>0</v>
      </c>
      <c r="R35" s="279">
        <f t="shared" si="1"/>
        <v>0</v>
      </c>
      <c r="S35" s="119">
        <f>'Quadro 1'!X35</f>
        <v>0</v>
      </c>
      <c r="T35" s="119">
        <f>'Quadro 1'!Y35</f>
        <v>0</v>
      </c>
      <c r="U35" s="119">
        <f>'Quadro 1'!Z35</f>
        <v>0</v>
      </c>
    </row>
    <row r="36" spans="1:21" ht="24.95" customHeight="1" x14ac:dyDescent="0.2">
      <c r="A36" s="374" t="s">
        <v>68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279">
        <f t="shared" si="0"/>
        <v>0</v>
      </c>
      <c r="Q36" s="279">
        <f t="shared" si="0"/>
        <v>0</v>
      </c>
      <c r="R36" s="279">
        <f t="shared" si="1"/>
        <v>0</v>
      </c>
      <c r="S36" s="119">
        <f>'Quadro 1'!X36</f>
        <v>0</v>
      </c>
      <c r="T36" s="119">
        <f>'Quadro 1'!Y36</f>
        <v>0</v>
      </c>
      <c r="U36" s="119">
        <f>'Quadro 1'!Z36</f>
        <v>0</v>
      </c>
    </row>
    <row r="37" spans="1:21" ht="24.95" customHeight="1" x14ac:dyDescent="0.2">
      <c r="A37" s="374" t="s">
        <v>415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279">
        <f t="shared" si="0"/>
        <v>0</v>
      </c>
      <c r="Q37" s="279">
        <f t="shared" si="0"/>
        <v>0</v>
      </c>
      <c r="R37" s="279">
        <f t="shared" si="1"/>
        <v>0</v>
      </c>
      <c r="S37" s="119">
        <f>'Quadro 1'!X37</f>
        <v>0</v>
      </c>
      <c r="T37" s="119">
        <f>'Quadro 1'!Y37</f>
        <v>0</v>
      </c>
      <c r="U37" s="119">
        <f>'Quadro 1'!Z37</f>
        <v>0</v>
      </c>
    </row>
    <row r="38" spans="1:21" ht="24.95" customHeight="1" x14ac:dyDescent="0.2">
      <c r="A38" s="374" t="s">
        <v>416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279">
        <f t="shared" si="0"/>
        <v>0</v>
      </c>
      <c r="Q38" s="279">
        <f t="shared" si="0"/>
        <v>0</v>
      </c>
      <c r="R38" s="279">
        <f t="shared" si="1"/>
        <v>0</v>
      </c>
      <c r="S38" s="119">
        <f>'Quadro 1'!X38</f>
        <v>0</v>
      </c>
      <c r="T38" s="119">
        <f>'Quadro 1'!Y38</f>
        <v>0</v>
      </c>
      <c r="U38" s="119">
        <f>'Quadro 1'!Z38</f>
        <v>0</v>
      </c>
    </row>
    <row r="39" spans="1:21" ht="24.95" customHeight="1" x14ac:dyDescent="0.2">
      <c r="A39" s="374" t="s">
        <v>417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279">
        <f t="shared" si="0"/>
        <v>0</v>
      </c>
      <c r="Q39" s="279">
        <f t="shared" si="0"/>
        <v>0</v>
      </c>
      <c r="R39" s="279">
        <f t="shared" si="1"/>
        <v>0</v>
      </c>
      <c r="S39" s="119">
        <f>'Quadro 1'!X39</f>
        <v>0</v>
      </c>
      <c r="T39" s="119">
        <f>'Quadro 1'!Y39</f>
        <v>0</v>
      </c>
      <c r="U39" s="119">
        <f>'Quadro 1'!Z39</f>
        <v>0</v>
      </c>
    </row>
    <row r="40" spans="1:21" ht="24.95" customHeight="1" x14ac:dyDescent="0.2">
      <c r="A40" s="374" t="s">
        <v>69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279">
        <f t="shared" si="0"/>
        <v>0</v>
      </c>
      <c r="Q40" s="279">
        <f t="shared" si="0"/>
        <v>0</v>
      </c>
      <c r="R40" s="279">
        <f t="shared" si="1"/>
        <v>0</v>
      </c>
      <c r="S40" s="119">
        <f>'Quadro 1'!X40</f>
        <v>0</v>
      </c>
      <c r="T40" s="119">
        <f>'Quadro 1'!Y40</f>
        <v>0</v>
      </c>
      <c r="U40" s="119">
        <f>'Quadro 1'!Z40</f>
        <v>0</v>
      </c>
    </row>
    <row r="41" spans="1:21" ht="24.95" customHeight="1" x14ac:dyDescent="0.2">
      <c r="A41" s="374" t="s">
        <v>70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279">
        <f t="shared" si="0"/>
        <v>0</v>
      </c>
      <c r="Q41" s="279">
        <f t="shared" si="0"/>
        <v>0</v>
      </c>
      <c r="R41" s="279">
        <f t="shared" si="1"/>
        <v>0</v>
      </c>
      <c r="S41" s="119">
        <f>'Quadro 1'!X41</f>
        <v>0</v>
      </c>
      <c r="T41" s="119">
        <f>'Quadro 1'!Y41</f>
        <v>0</v>
      </c>
      <c r="U41" s="119">
        <f>'Quadro 1'!Z41</f>
        <v>0</v>
      </c>
    </row>
    <row r="42" spans="1:21" ht="24.95" customHeight="1" x14ac:dyDescent="0.2">
      <c r="A42" s="374" t="s">
        <v>71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279">
        <f t="shared" si="0"/>
        <v>0</v>
      </c>
      <c r="Q42" s="279">
        <f t="shared" si="0"/>
        <v>0</v>
      </c>
      <c r="R42" s="279">
        <f t="shared" si="1"/>
        <v>0</v>
      </c>
      <c r="S42" s="119">
        <f>'Quadro 1'!X42</f>
        <v>0</v>
      </c>
      <c r="T42" s="119">
        <f>'Quadro 1'!Y42</f>
        <v>0</v>
      </c>
      <c r="U42" s="119">
        <f>'Quadro 1'!Z42</f>
        <v>0</v>
      </c>
    </row>
    <row r="43" spans="1:21" ht="24.95" customHeight="1" x14ac:dyDescent="0.2">
      <c r="A43" s="374" t="s">
        <v>72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279">
        <f t="shared" si="0"/>
        <v>0</v>
      </c>
      <c r="Q43" s="279">
        <f t="shared" si="0"/>
        <v>0</v>
      </c>
      <c r="R43" s="279">
        <f t="shared" si="1"/>
        <v>0</v>
      </c>
      <c r="S43" s="119">
        <f>'Quadro 1'!X43</f>
        <v>0</v>
      </c>
      <c r="T43" s="119">
        <f>'Quadro 1'!Y43</f>
        <v>0</v>
      </c>
      <c r="U43" s="119">
        <f>'Quadro 1'!Z43</f>
        <v>0</v>
      </c>
    </row>
    <row r="44" spans="1:21" ht="24.95" customHeight="1" x14ac:dyDescent="0.2">
      <c r="A44" s="374" t="s">
        <v>73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279">
        <f t="shared" si="0"/>
        <v>0</v>
      </c>
      <c r="Q44" s="279">
        <f t="shared" si="0"/>
        <v>0</v>
      </c>
      <c r="R44" s="279">
        <f t="shared" si="1"/>
        <v>0</v>
      </c>
      <c r="S44" s="119">
        <f>'Quadro 1'!X44</f>
        <v>0</v>
      </c>
      <c r="T44" s="119">
        <f>'Quadro 1'!Y44</f>
        <v>0</v>
      </c>
      <c r="U44" s="119">
        <f>'Quadro 1'!Z44</f>
        <v>0</v>
      </c>
    </row>
    <row r="45" spans="1:21" ht="24.95" customHeight="1" x14ac:dyDescent="0.2">
      <c r="A45" s="374" t="s">
        <v>418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279">
        <f t="shared" si="0"/>
        <v>0</v>
      </c>
      <c r="Q45" s="279">
        <f t="shared" si="0"/>
        <v>0</v>
      </c>
      <c r="R45" s="279">
        <f t="shared" si="1"/>
        <v>0</v>
      </c>
      <c r="S45" s="119">
        <f>'Quadro 1'!X45</f>
        <v>0</v>
      </c>
      <c r="T45" s="119">
        <f>'Quadro 1'!Y45</f>
        <v>0</v>
      </c>
      <c r="U45" s="119">
        <f>'Quadro 1'!Z45</f>
        <v>0</v>
      </c>
    </row>
    <row r="46" spans="1:21" ht="24.95" customHeight="1" x14ac:dyDescent="0.2">
      <c r="A46" s="374" t="s">
        <v>74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279">
        <f t="shared" si="0"/>
        <v>0</v>
      </c>
      <c r="Q46" s="279">
        <f t="shared" si="0"/>
        <v>0</v>
      </c>
      <c r="R46" s="279">
        <f t="shared" si="1"/>
        <v>0</v>
      </c>
      <c r="S46" s="119">
        <f>'Quadro 1'!X46</f>
        <v>0</v>
      </c>
      <c r="T46" s="119">
        <f>'Quadro 1'!Y46</f>
        <v>0</v>
      </c>
      <c r="U46" s="119">
        <f>'Quadro 1'!Z46</f>
        <v>0</v>
      </c>
    </row>
    <row r="47" spans="1:21" ht="24.95" customHeight="1" x14ac:dyDescent="0.2">
      <c r="A47" s="374" t="s">
        <v>75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280">
        <f t="shared" si="0"/>
        <v>0</v>
      </c>
      <c r="Q47" s="280">
        <f t="shared" si="0"/>
        <v>0</v>
      </c>
      <c r="R47" s="280">
        <f t="shared" si="1"/>
        <v>0</v>
      </c>
      <c r="S47" s="119">
        <f>'Quadro 1'!X47</f>
        <v>0</v>
      </c>
      <c r="T47" s="119">
        <f>'Quadro 1'!Y47</f>
        <v>0</v>
      </c>
      <c r="U47" s="119">
        <f>'Quadro 1'!Z47</f>
        <v>0</v>
      </c>
    </row>
    <row r="48" spans="1:21" ht="15" customHeight="1" x14ac:dyDescent="0.2">
      <c r="A48" s="78" t="s">
        <v>76</v>
      </c>
      <c r="B48" s="281">
        <f>SUM(B4:B47)</f>
        <v>0</v>
      </c>
      <c r="C48" s="281">
        <f t="shared" ref="C48:O48" si="2">SUM(C4:C47)</f>
        <v>0</v>
      </c>
      <c r="D48" s="281">
        <f t="shared" si="2"/>
        <v>6</v>
      </c>
      <c r="E48" s="281">
        <f t="shared" si="2"/>
        <v>23</v>
      </c>
      <c r="F48" s="281">
        <f t="shared" si="2"/>
        <v>0</v>
      </c>
      <c r="G48" s="281">
        <f t="shared" si="2"/>
        <v>0</v>
      </c>
      <c r="H48" s="281">
        <f t="shared" si="2"/>
        <v>4</v>
      </c>
      <c r="I48" s="281">
        <f t="shared" si="2"/>
        <v>9</v>
      </c>
      <c r="J48" s="281">
        <f t="shared" si="2"/>
        <v>0</v>
      </c>
      <c r="K48" s="281">
        <f t="shared" si="2"/>
        <v>0</v>
      </c>
      <c r="L48" s="281">
        <f t="shared" si="2"/>
        <v>0</v>
      </c>
      <c r="M48" s="281">
        <f t="shared" si="2"/>
        <v>0</v>
      </c>
      <c r="N48" s="281">
        <f t="shared" si="2"/>
        <v>77</v>
      </c>
      <c r="O48" s="281">
        <f t="shared" si="2"/>
        <v>65</v>
      </c>
      <c r="P48" s="281">
        <f>SUM(P4:P47)</f>
        <v>87</v>
      </c>
      <c r="Q48" s="281">
        <f>SUM(Q4:Q47)</f>
        <v>97</v>
      </c>
      <c r="R48" s="281">
        <f>P48+Q48</f>
        <v>184</v>
      </c>
    </row>
    <row r="49" spans="1:18" ht="9.9499999999999993" customHeight="1" x14ac:dyDescent="0.2">
      <c r="P49" s="120">
        <f>'Quadro 1'!X48</f>
        <v>87</v>
      </c>
      <c r="Q49" s="120">
        <f>'Quadro 1'!Y48</f>
        <v>97</v>
      </c>
      <c r="R49" s="120">
        <f>'Quadro 1'!Z48</f>
        <v>184</v>
      </c>
    </row>
    <row r="50" spans="1:18" s="117" customFormat="1" ht="13.35" customHeight="1" x14ac:dyDescent="0.25">
      <c r="A50" s="393" t="s">
        <v>80</v>
      </c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P50" s="121"/>
      <c r="Q50" s="121"/>
      <c r="R50" s="121"/>
    </row>
    <row r="51" spans="1:18" s="117" customFormat="1" ht="13.35" customHeight="1" x14ac:dyDescent="0.3">
      <c r="A51" s="376" t="s">
        <v>419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  <c r="P51" s="121"/>
      <c r="Q51" s="121"/>
      <c r="R51" s="121"/>
    </row>
    <row r="52" spans="1:18" s="117" customFormat="1" ht="13.35" customHeight="1" x14ac:dyDescent="0.3">
      <c r="A52" s="376" t="s">
        <v>534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  <c r="P52" s="121"/>
      <c r="Q52" s="121"/>
      <c r="R52" s="121"/>
    </row>
    <row r="53" spans="1:18" s="117" customFormat="1" ht="13.35" customHeight="1" x14ac:dyDescent="0.3">
      <c r="A53" s="109" t="s">
        <v>531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  <c r="P53" s="121"/>
      <c r="Q53" s="121"/>
      <c r="R53" s="121"/>
    </row>
    <row r="54" spans="1:18" s="117" customFormat="1" ht="13.35" customHeight="1" x14ac:dyDescent="0.3">
      <c r="A54" s="109" t="s">
        <v>81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P54" s="121"/>
      <c r="Q54" s="121"/>
      <c r="R54" s="121"/>
    </row>
    <row r="55" spans="1:18" s="117" customFormat="1" ht="26.45" customHeight="1" x14ac:dyDescent="0.2">
      <c r="A55" s="532" t="s">
        <v>420</v>
      </c>
      <c r="B55" s="532"/>
      <c r="C55" s="532"/>
      <c r="D55" s="532"/>
      <c r="E55" s="532"/>
      <c r="F55" s="532"/>
      <c r="G55" s="532"/>
      <c r="H55" s="532"/>
      <c r="I55" s="532"/>
      <c r="J55" s="532"/>
      <c r="K55" s="532"/>
      <c r="L55" s="532"/>
      <c r="M55" s="532"/>
      <c r="P55" s="121"/>
      <c r="Q55" s="121"/>
      <c r="R55" s="121"/>
    </row>
    <row r="56" spans="1:18" s="123" customFormat="1" ht="12" customHeight="1" x14ac:dyDescent="0.3">
      <c r="A56" s="466" t="s">
        <v>537</v>
      </c>
      <c r="P56" s="479"/>
      <c r="Q56" s="479"/>
      <c r="R56" s="479"/>
    </row>
  </sheetData>
  <sheetProtection algorithmName="SHA-512" hashValue="s7zoBRX4YU6EC5BT12ou1YoNdJhMwtfCB9D6iptPPiCoXjns/iu/bKAafXqQpzApLSxBdN+R6SZJ8gxlImp75A==" saltValue="RdkUIL+8v0GETUUGqR3GBQ==" spinCount="100000" sheet="1" selectLockedCells="1"/>
  <mergeCells count="13">
    <mergeCell ref="A55:M55"/>
    <mergeCell ref="P2:Q2"/>
    <mergeCell ref="R2:R3"/>
    <mergeCell ref="A1:O1"/>
    <mergeCell ref="P1:R1"/>
    <mergeCell ref="A2:A3"/>
    <mergeCell ref="B2:C2"/>
    <mergeCell ref="D2:E2"/>
    <mergeCell ref="F2:G2"/>
    <mergeCell ref="H2:I2"/>
    <mergeCell ref="J2:K2"/>
    <mergeCell ref="L2:M2"/>
    <mergeCell ref="N2:O2"/>
  </mergeCells>
  <phoneticPr fontId="42" type="noConversion"/>
  <conditionalFormatting sqref="P48">
    <cfRule type="cellIs" dxfId="275" priority="141" stopIfTrue="1" operator="notEqual">
      <formula>$P$49</formula>
    </cfRule>
  </conditionalFormatting>
  <conditionalFormatting sqref="Q48">
    <cfRule type="cellIs" dxfId="274" priority="140" stopIfTrue="1" operator="notEqual">
      <formula>$Q$49</formula>
    </cfRule>
  </conditionalFormatting>
  <conditionalFormatting sqref="R48">
    <cfRule type="cellIs" dxfId="273" priority="139" stopIfTrue="1" operator="notEqual">
      <formula>$R$49</formula>
    </cfRule>
  </conditionalFormatting>
  <conditionalFormatting sqref="R7">
    <cfRule type="cellIs" dxfId="272" priority="138" stopIfTrue="1" operator="notEqual">
      <formula>$U$7</formula>
    </cfRule>
  </conditionalFormatting>
  <conditionalFormatting sqref="R8">
    <cfRule type="cellIs" dxfId="271" priority="137" stopIfTrue="1" operator="notEqual">
      <formula>$U$8</formula>
    </cfRule>
  </conditionalFormatting>
  <conditionalFormatting sqref="R4">
    <cfRule type="cellIs" dxfId="270" priority="136" stopIfTrue="1" operator="notEqual">
      <formula>$U$4</formula>
    </cfRule>
  </conditionalFormatting>
  <conditionalFormatting sqref="R5">
    <cfRule type="cellIs" dxfId="269" priority="135" stopIfTrue="1" operator="notEqual">
      <formula>$U$5</formula>
    </cfRule>
  </conditionalFormatting>
  <conditionalFormatting sqref="R6">
    <cfRule type="cellIs" dxfId="268" priority="134" stopIfTrue="1" operator="notEqual">
      <formula>$U$6</formula>
    </cfRule>
  </conditionalFormatting>
  <conditionalFormatting sqref="R9">
    <cfRule type="cellIs" dxfId="267" priority="133" stopIfTrue="1" operator="notEqual">
      <formula>$U$9</formula>
    </cfRule>
  </conditionalFormatting>
  <conditionalFormatting sqref="R10">
    <cfRule type="cellIs" dxfId="266" priority="132" stopIfTrue="1" operator="notEqual">
      <formula>$U$10</formula>
    </cfRule>
  </conditionalFormatting>
  <conditionalFormatting sqref="R11">
    <cfRule type="cellIs" dxfId="265" priority="131" stopIfTrue="1" operator="notEqual">
      <formula>$U$11</formula>
    </cfRule>
  </conditionalFormatting>
  <conditionalFormatting sqref="R12">
    <cfRule type="cellIs" dxfId="264" priority="130" stopIfTrue="1" operator="notEqual">
      <formula>$U$12</formula>
    </cfRule>
  </conditionalFormatting>
  <conditionalFormatting sqref="R14">
    <cfRule type="cellIs" dxfId="263" priority="129" stopIfTrue="1" operator="notEqual">
      <formula>$U$14</formula>
    </cfRule>
  </conditionalFormatting>
  <conditionalFormatting sqref="R15">
    <cfRule type="cellIs" dxfId="262" priority="128" stopIfTrue="1" operator="notEqual">
      <formula>$U$15</formula>
    </cfRule>
  </conditionalFormatting>
  <conditionalFormatting sqref="R16">
    <cfRule type="cellIs" dxfId="261" priority="127" stopIfTrue="1" operator="notEqual">
      <formula>$U$16</formula>
    </cfRule>
  </conditionalFormatting>
  <conditionalFormatting sqref="R17">
    <cfRule type="cellIs" dxfId="260" priority="126" stopIfTrue="1" operator="notEqual">
      <formula>$U$17</formula>
    </cfRule>
  </conditionalFormatting>
  <conditionalFormatting sqref="R18">
    <cfRule type="cellIs" dxfId="259" priority="124" stopIfTrue="1" operator="notEqual">
      <formula>$U$18</formula>
    </cfRule>
  </conditionalFormatting>
  <conditionalFormatting sqref="R19">
    <cfRule type="cellIs" dxfId="258" priority="123" stopIfTrue="1" operator="notEqual">
      <formula>$U$19</formula>
    </cfRule>
  </conditionalFormatting>
  <conditionalFormatting sqref="R20">
    <cfRule type="cellIs" dxfId="257" priority="122" stopIfTrue="1" operator="notEqual">
      <formula>$U$20</formula>
    </cfRule>
  </conditionalFormatting>
  <conditionalFormatting sqref="R21">
    <cfRule type="cellIs" dxfId="256" priority="121" stopIfTrue="1" operator="notEqual">
      <formula>$U$21</formula>
    </cfRule>
  </conditionalFormatting>
  <conditionalFormatting sqref="R22">
    <cfRule type="cellIs" dxfId="255" priority="120" stopIfTrue="1" operator="notEqual">
      <formula>$U$22</formula>
    </cfRule>
  </conditionalFormatting>
  <conditionalFormatting sqref="R23">
    <cfRule type="cellIs" dxfId="254" priority="119" stopIfTrue="1" operator="notEqual">
      <formula>$U$23</formula>
    </cfRule>
  </conditionalFormatting>
  <conditionalFormatting sqref="R24">
    <cfRule type="cellIs" dxfId="253" priority="118" stopIfTrue="1" operator="notEqual">
      <formula>$U$24</formula>
    </cfRule>
  </conditionalFormatting>
  <conditionalFormatting sqref="R25">
    <cfRule type="cellIs" dxfId="252" priority="117" stopIfTrue="1" operator="notEqual">
      <formula>$U$25</formula>
    </cfRule>
  </conditionalFormatting>
  <conditionalFormatting sqref="R26">
    <cfRule type="cellIs" dxfId="251" priority="116" stopIfTrue="1" operator="notEqual">
      <formula>$U$26</formula>
    </cfRule>
  </conditionalFormatting>
  <conditionalFormatting sqref="R27">
    <cfRule type="cellIs" dxfId="250" priority="115" stopIfTrue="1" operator="notEqual">
      <formula>$U$27</formula>
    </cfRule>
  </conditionalFormatting>
  <conditionalFormatting sqref="R28">
    <cfRule type="cellIs" dxfId="249" priority="114" stopIfTrue="1" operator="notEqual">
      <formula>$U$28</formula>
    </cfRule>
  </conditionalFormatting>
  <conditionalFormatting sqref="R29">
    <cfRule type="cellIs" dxfId="248" priority="113" stopIfTrue="1" operator="notEqual">
      <formula>$U$29</formula>
    </cfRule>
  </conditionalFormatting>
  <conditionalFormatting sqref="R30">
    <cfRule type="cellIs" dxfId="247" priority="112" stopIfTrue="1" operator="notEqual">
      <formula>$U$30</formula>
    </cfRule>
  </conditionalFormatting>
  <conditionalFormatting sqref="R31">
    <cfRule type="cellIs" dxfId="246" priority="111" stopIfTrue="1" operator="notEqual">
      <formula>$U$31</formula>
    </cfRule>
  </conditionalFormatting>
  <conditionalFormatting sqref="R46">
    <cfRule type="cellIs" dxfId="245" priority="109" stopIfTrue="1" operator="notEqual">
      <formula>$U$46</formula>
    </cfRule>
  </conditionalFormatting>
  <conditionalFormatting sqref="R47">
    <cfRule type="cellIs" dxfId="244" priority="108" stopIfTrue="1" operator="notEqual">
      <formula>$U$47</formula>
    </cfRule>
  </conditionalFormatting>
  <conditionalFormatting sqref="R13">
    <cfRule type="cellIs" dxfId="243" priority="107" stopIfTrue="1" operator="notEqual">
      <formula>$U$13</formula>
    </cfRule>
  </conditionalFormatting>
  <conditionalFormatting sqref="P4">
    <cfRule type="cellIs" dxfId="242" priority="106" stopIfTrue="1" operator="notEqual">
      <formula>$S$4</formula>
    </cfRule>
  </conditionalFormatting>
  <conditionalFormatting sqref="P5">
    <cfRule type="cellIs" dxfId="241" priority="105" stopIfTrue="1" operator="notEqual">
      <formula>$S$5</formula>
    </cfRule>
  </conditionalFormatting>
  <conditionalFormatting sqref="P6">
    <cfRule type="cellIs" dxfId="240" priority="104" stopIfTrue="1" operator="notEqual">
      <formula>$S$6</formula>
    </cfRule>
  </conditionalFormatting>
  <conditionalFormatting sqref="P7">
    <cfRule type="cellIs" dxfId="239" priority="103" stopIfTrue="1" operator="notEqual">
      <formula>$S$7</formula>
    </cfRule>
  </conditionalFormatting>
  <conditionalFormatting sqref="P8">
    <cfRule type="cellIs" dxfId="238" priority="102" stopIfTrue="1" operator="notEqual">
      <formula>$S$8</formula>
    </cfRule>
  </conditionalFormatting>
  <conditionalFormatting sqref="P9">
    <cfRule type="cellIs" dxfId="237" priority="101" stopIfTrue="1" operator="notEqual">
      <formula>$S$9</formula>
    </cfRule>
  </conditionalFormatting>
  <conditionalFormatting sqref="P10">
    <cfRule type="cellIs" dxfId="236" priority="100" stopIfTrue="1" operator="notEqual">
      <formula>$S$10</formula>
    </cfRule>
  </conditionalFormatting>
  <conditionalFormatting sqref="P11">
    <cfRule type="cellIs" dxfId="235" priority="99" stopIfTrue="1" operator="notEqual">
      <formula>$S$11</formula>
    </cfRule>
  </conditionalFormatting>
  <conditionalFormatting sqref="P12">
    <cfRule type="cellIs" dxfId="234" priority="98" stopIfTrue="1" operator="notEqual">
      <formula>$S$12</formula>
    </cfRule>
  </conditionalFormatting>
  <conditionalFormatting sqref="P13">
    <cfRule type="cellIs" dxfId="233" priority="97" stopIfTrue="1" operator="notEqual">
      <formula>$S$13</formula>
    </cfRule>
  </conditionalFormatting>
  <conditionalFormatting sqref="P14">
    <cfRule type="cellIs" dxfId="232" priority="96" stopIfTrue="1" operator="notEqual">
      <formula>$S$14</formula>
    </cfRule>
  </conditionalFormatting>
  <conditionalFormatting sqref="P15">
    <cfRule type="cellIs" dxfId="231" priority="95" stopIfTrue="1" operator="notEqual">
      <formula>$S$15</formula>
    </cfRule>
  </conditionalFormatting>
  <conditionalFormatting sqref="P16">
    <cfRule type="cellIs" dxfId="230" priority="94" stopIfTrue="1" operator="notEqual">
      <formula>$S$16</formula>
    </cfRule>
  </conditionalFormatting>
  <conditionalFormatting sqref="P17">
    <cfRule type="cellIs" dxfId="229" priority="93" stopIfTrue="1" operator="notEqual">
      <formula>$S$17</formula>
    </cfRule>
  </conditionalFormatting>
  <conditionalFormatting sqref="P18">
    <cfRule type="cellIs" dxfId="228" priority="91" stopIfTrue="1" operator="notEqual">
      <formula>$S$18</formula>
    </cfRule>
  </conditionalFormatting>
  <conditionalFormatting sqref="P19">
    <cfRule type="cellIs" dxfId="227" priority="90" stopIfTrue="1" operator="notEqual">
      <formula>$S$19</formula>
    </cfRule>
  </conditionalFormatting>
  <conditionalFormatting sqref="P20">
    <cfRule type="cellIs" dxfId="226" priority="89" stopIfTrue="1" operator="notEqual">
      <formula>$S$20</formula>
    </cfRule>
  </conditionalFormatting>
  <conditionalFormatting sqref="P21">
    <cfRule type="cellIs" dxfId="225" priority="88" stopIfTrue="1" operator="notEqual">
      <formula>$S$21</formula>
    </cfRule>
  </conditionalFormatting>
  <conditionalFormatting sqref="P22">
    <cfRule type="cellIs" dxfId="224" priority="87" stopIfTrue="1" operator="notEqual">
      <formula>$S$22</formula>
    </cfRule>
  </conditionalFormatting>
  <conditionalFormatting sqref="P23">
    <cfRule type="cellIs" dxfId="223" priority="86" stopIfTrue="1" operator="notEqual">
      <formula>$S$23</formula>
    </cfRule>
  </conditionalFormatting>
  <conditionalFormatting sqref="P24">
    <cfRule type="cellIs" dxfId="222" priority="85" stopIfTrue="1" operator="notEqual">
      <formula>$S$24</formula>
    </cfRule>
  </conditionalFormatting>
  <conditionalFormatting sqref="P25">
    <cfRule type="cellIs" dxfId="221" priority="84" stopIfTrue="1" operator="notEqual">
      <formula>$S$25</formula>
    </cfRule>
  </conditionalFormatting>
  <conditionalFormatting sqref="P26">
    <cfRule type="cellIs" dxfId="220" priority="83" stopIfTrue="1" operator="notEqual">
      <formula>$S$26</formula>
    </cfRule>
  </conditionalFormatting>
  <conditionalFormatting sqref="P27">
    <cfRule type="cellIs" dxfId="219" priority="82" stopIfTrue="1" operator="notEqual">
      <formula>$S$27</formula>
    </cfRule>
  </conditionalFormatting>
  <conditionalFormatting sqref="P28">
    <cfRule type="cellIs" dxfId="218" priority="81" stopIfTrue="1" operator="notEqual">
      <formula>$S$28</formula>
    </cfRule>
  </conditionalFormatting>
  <conditionalFormatting sqref="P29">
    <cfRule type="cellIs" dxfId="217" priority="80" stopIfTrue="1" operator="notEqual">
      <formula>$S$29</formula>
    </cfRule>
  </conditionalFormatting>
  <conditionalFormatting sqref="P30">
    <cfRule type="cellIs" dxfId="216" priority="79" stopIfTrue="1" operator="notEqual">
      <formula>$S$30</formula>
    </cfRule>
  </conditionalFormatting>
  <conditionalFormatting sqref="P31">
    <cfRule type="cellIs" dxfId="215" priority="78" stopIfTrue="1" operator="notEqual">
      <formula>$S$31</formula>
    </cfRule>
  </conditionalFormatting>
  <conditionalFormatting sqref="P46">
    <cfRule type="cellIs" dxfId="214" priority="76" stopIfTrue="1" operator="notEqual">
      <formula>$S$46</formula>
    </cfRule>
  </conditionalFormatting>
  <conditionalFormatting sqref="P47">
    <cfRule type="cellIs" dxfId="213" priority="75" stopIfTrue="1" operator="notEqual">
      <formula>$S$47</formula>
    </cfRule>
  </conditionalFormatting>
  <conditionalFormatting sqref="Q4">
    <cfRule type="cellIs" dxfId="212" priority="74" stopIfTrue="1" operator="notEqual">
      <formula>$T$4</formula>
    </cfRule>
  </conditionalFormatting>
  <conditionalFormatting sqref="Q5">
    <cfRule type="cellIs" dxfId="211" priority="73" stopIfTrue="1" operator="notEqual">
      <formula>$T$5</formula>
    </cfRule>
  </conditionalFormatting>
  <conditionalFormatting sqref="Q6">
    <cfRule type="cellIs" dxfId="210" priority="72" stopIfTrue="1" operator="notEqual">
      <formula>$T$6</formula>
    </cfRule>
  </conditionalFormatting>
  <conditionalFormatting sqref="Q7">
    <cfRule type="cellIs" dxfId="209" priority="71" stopIfTrue="1" operator="notEqual">
      <formula>$T$7</formula>
    </cfRule>
  </conditionalFormatting>
  <conditionalFormatting sqref="Q8">
    <cfRule type="cellIs" dxfId="208" priority="70" stopIfTrue="1" operator="notEqual">
      <formula>$T$8</formula>
    </cfRule>
  </conditionalFormatting>
  <conditionalFormatting sqref="Q9">
    <cfRule type="cellIs" dxfId="207" priority="69" stopIfTrue="1" operator="notEqual">
      <formula>$T$9</formula>
    </cfRule>
  </conditionalFormatting>
  <conditionalFormatting sqref="Q10">
    <cfRule type="cellIs" dxfId="206" priority="68" stopIfTrue="1" operator="notEqual">
      <formula>$T$10</formula>
    </cfRule>
  </conditionalFormatting>
  <conditionalFormatting sqref="Q11">
    <cfRule type="cellIs" dxfId="205" priority="67" stopIfTrue="1" operator="notEqual">
      <formula>$T$11</formula>
    </cfRule>
  </conditionalFormatting>
  <conditionalFormatting sqref="Q12">
    <cfRule type="cellIs" dxfId="204" priority="66" stopIfTrue="1" operator="notEqual">
      <formula>$T$12</formula>
    </cfRule>
  </conditionalFormatting>
  <conditionalFormatting sqref="Q13">
    <cfRule type="cellIs" dxfId="203" priority="65" stopIfTrue="1" operator="notEqual">
      <formula>$T$13</formula>
    </cfRule>
  </conditionalFormatting>
  <conditionalFormatting sqref="Q14">
    <cfRule type="cellIs" dxfId="202" priority="64" stopIfTrue="1" operator="notEqual">
      <formula>$T$14</formula>
    </cfRule>
  </conditionalFormatting>
  <conditionalFormatting sqref="Q15">
    <cfRule type="cellIs" dxfId="201" priority="63" stopIfTrue="1" operator="notEqual">
      <formula>$T$15</formula>
    </cfRule>
  </conditionalFormatting>
  <conditionalFormatting sqref="Q16">
    <cfRule type="cellIs" dxfId="200" priority="62" stopIfTrue="1" operator="notEqual">
      <formula>$T$16</formula>
    </cfRule>
  </conditionalFormatting>
  <conditionalFormatting sqref="Q17">
    <cfRule type="cellIs" dxfId="199" priority="61" stopIfTrue="1" operator="notEqual">
      <formula>$T$17</formula>
    </cfRule>
  </conditionalFormatting>
  <conditionalFormatting sqref="Q18">
    <cfRule type="cellIs" dxfId="198" priority="59" stopIfTrue="1" operator="notEqual">
      <formula>$T$18</formula>
    </cfRule>
  </conditionalFormatting>
  <conditionalFormatting sqref="Q19">
    <cfRule type="cellIs" dxfId="197" priority="58" stopIfTrue="1" operator="notEqual">
      <formula>$T$19</formula>
    </cfRule>
  </conditionalFormatting>
  <conditionalFormatting sqref="Q20">
    <cfRule type="cellIs" dxfId="196" priority="57" stopIfTrue="1" operator="notEqual">
      <formula>$T$20</formula>
    </cfRule>
  </conditionalFormatting>
  <conditionalFormatting sqref="Q21">
    <cfRule type="cellIs" dxfId="195" priority="56" stopIfTrue="1" operator="notEqual">
      <formula>$T$21</formula>
    </cfRule>
  </conditionalFormatting>
  <conditionalFormatting sqref="Q22">
    <cfRule type="cellIs" dxfId="194" priority="55" stopIfTrue="1" operator="notEqual">
      <formula>$T$22</formula>
    </cfRule>
  </conditionalFormatting>
  <conditionalFormatting sqref="Q23">
    <cfRule type="cellIs" dxfId="193" priority="54" stopIfTrue="1" operator="notEqual">
      <formula>$T$23</formula>
    </cfRule>
  </conditionalFormatting>
  <conditionalFormatting sqref="Q24">
    <cfRule type="cellIs" dxfId="192" priority="53" stopIfTrue="1" operator="notEqual">
      <formula>$T$24</formula>
    </cfRule>
  </conditionalFormatting>
  <conditionalFormatting sqref="Q25">
    <cfRule type="cellIs" dxfId="191" priority="52" stopIfTrue="1" operator="notEqual">
      <formula>$T$25</formula>
    </cfRule>
  </conditionalFormatting>
  <conditionalFormatting sqref="Q26">
    <cfRule type="cellIs" dxfId="190" priority="51" stopIfTrue="1" operator="notEqual">
      <formula>$T$26</formula>
    </cfRule>
  </conditionalFormatting>
  <conditionalFormatting sqref="Q27">
    <cfRule type="cellIs" dxfId="189" priority="50" stopIfTrue="1" operator="notEqual">
      <formula>$T$27</formula>
    </cfRule>
  </conditionalFormatting>
  <conditionalFormatting sqref="Q28">
    <cfRule type="cellIs" dxfId="188" priority="49" stopIfTrue="1" operator="notEqual">
      <formula>$T$28</formula>
    </cfRule>
  </conditionalFormatting>
  <conditionalFormatting sqref="Q29">
    <cfRule type="cellIs" dxfId="187" priority="48" stopIfTrue="1" operator="notEqual">
      <formula>$T$29</formula>
    </cfRule>
  </conditionalFormatting>
  <conditionalFormatting sqref="Q30">
    <cfRule type="cellIs" dxfId="186" priority="47" stopIfTrue="1" operator="notEqual">
      <formula>$T$30</formula>
    </cfRule>
  </conditionalFormatting>
  <conditionalFormatting sqref="Q31">
    <cfRule type="cellIs" dxfId="185" priority="46" stopIfTrue="1" operator="notEqual">
      <formula>$T$31</formula>
    </cfRule>
  </conditionalFormatting>
  <conditionalFormatting sqref="Q46">
    <cfRule type="cellIs" dxfId="184" priority="44" stopIfTrue="1" operator="notEqual">
      <formula>$T$46</formula>
    </cfRule>
  </conditionalFormatting>
  <conditionalFormatting sqref="Q47">
    <cfRule type="cellIs" dxfId="183" priority="43" stopIfTrue="1" operator="notEqual">
      <formula>$T$47</formula>
    </cfRule>
  </conditionalFormatting>
  <conditionalFormatting sqref="P33">
    <cfRule type="cellIs" dxfId="182" priority="42" stopIfTrue="1" operator="notEqual">
      <formula>$S$33</formula>
    </cfRule>
  </conditionalFormatting>
  <conditionalFormatting sqref="P34">
    <cfRule type="cellIs" dxfId="181" priority="41" stopIfTrue="1" operator="notEqual">
      <formula>$S$34</formula>
    </cfRule>
  </conditionalFormatting>
  <conditionalFormatting sqref="P35">
    <cfRule type="cellIs" dxfId="180" priority="40" stopIfTrue="1" operator="notEqual">
      <formula>$S$35</formula>
    </cfRule>
  </conditionalFormatting>
  <conditionalFormatting sqref="P36">
    <cfRule type="cellIs" dxfId="179" priority="39" stopIfTrue="1" operator="notEqual">
      <formula>$S$36</formula>
    </cfRule>
  </conditionalFormatting>
  <conditionalFormatting sqref="P37">
    <cfRule type="cellIs" dxfId="178" priority="38" stopIfTrue="1" operator="notEqual">
      <formula>$S$37</formula>
    </cfRule>
  </conditionalFormatting>
  <conditionalFormatting sqref="P38">
    <cfRule type="cellIs" dxfId="177" priority="37" stopIfTrue="1" operator="notEqual">
      <formula>$S$38</formula>
    </cfRule>
  </conditionalFormatting>
  <conditionalFormatting sqref="P39">
    <cfRule type="cellIs" dxfId="176" priority="36" stopIfTrue="1" operator="notEqual">
      <formula>$S$39</formula>
    </cfRule>
  </conditionalFormatting>
  <conditionalFormatting sqref="P40">
    <cfRule type="cellIs" dxfId="175" priority="35" stopIfTrue="1" operator="notEqual">
      <formula>$S$40</formula>
    </cfRule>
  </conditionalFormatting>
  <conditionalFormatting sqref="P41">
    <cfRule type="cellIs" dxfId="174" priority="34" stopIfTrue="1" operator="notEqual">
      <formula>$S$41</formula>
    </cfRule>
  </conditionalFormatting>
  <conditionalFormatting sqref="P42">
    <cfRule type="cellIs" dxfId="173" priority="33" stopIfTrue="1" operator="notEqual">
      <formula>$S$42</formula>
    </cfRule>
  </conditionalFormatting>
  <conditionalFormatting sqref="P43">
    <cfRule type="cellIs" dxfId="172" priority="32" stopIfTrue="1" operator="notEqual">
      <formula>$S$43</formula>
    </cfRule>
  </conditionalFormatting>
  <conditionalFormatting sqref="P44">
    <cfRule type="cellIs" dxfId="171" priority="31" stopIfTrue="1" operator="notEqual">
      <formula>$S$44</formula>
    </cfRule>
  </conditionalFormatting>
  <conditionalFormatting sqref="P45">
    <cfRule type="cellIs" dxfId="170" priority="30" stopIfTrue="1" operator="notEqual">
      <formula>$S$45</formula>
    </cfRule>
  </conditionalFormatting>
  <conditionalFormatting sqref="Q33">
    <cfRule type="cellIs" dxfId="169" priority="29" stopIfTrue="1" operator="notEqual">
      <formula>$T$33</formula>
    </cfRule>
  </conditionalFormatting>
  <conditionalFormatting sqref="Q34">
    <cfRule type="cellIs" dxfId="168" priority="28" stopIfTrue="1" operator="notEqual">
      <formula>$T$34</formula>
    </cfRule>
  </conditionalFormatting>
  <conditionalFormatting sqref="Q35">
    <cfRule type="cellIs" dxfId="167" priority="27" stopIfTrue="1" operator="notEqual">
      <formula>$T$35</formula>
    </cfRule>
  </conditionalFormatting>
  <conditionalFormatting sqref="Q36">
    <cfRule type="cellIs" dxfId="166" priority="26" stopIfTrue="1" operator="notEqual">
      <formula>$T$36</formula>
    </cfRule>
  </conditionalFormatting>
  <conditionalFormatting sqref="Q37">
    <cfRule type="cellIs" dxfId="165" priority="25" stopIfTrue="1" operator="notEqual">
      <formula>$T$37</formula>
    </cfRule>
  </conditionalFormatting>
  <conditionalFormatting sqref="Q38">
    <cfRule type="cellIs" dxfId="164" priority="24" stopIfTrue="1" operator="notEqual">
      <formula>$T$38</formula>
    </cfRule>
  </conditionalFormatting>
  <conditionalFormatting sqref="Q39">
    <cfRule type="cellIs" dxfId="163" priority="23" stopIfTrue="1" operator="notEqual">
      <formula>$T$39</formula>
    </cfRule>
  </conditionalFormatting>
  <conditionalFormatting sqref="Q40">
    <cfRule type="cellIs" dxfId="162" priority="22" stopIfTrue="1" operator="notEqual">
      <formula>$T$40</formula>
    </cfRule>
  </conditionalFormatting>
  <conditionalFormatting sqref="Q41">
    <cfRule type="cellIs" dxfId="161" priority="21" stopIfTrue="1" operator="notEqual">
      <formula>$T$41</formula>
    </cfRule>
  </conditionalFormatting>
  <conditionalFormatting sqref="Q42">
    <cfRule type="cellIs" dxfId="160" priority="20" stopIfTrue="1" operator="notEqual">
      <formula>$T$42</formula>
    </cfRule>
  </conditionalFormatting>
  <conditionalFormatting sqref="Q43">
    <cfRule type="cellIs" dxfId="159" priority="19" stopIfTrue="1" operator="notEqual">
      <formula>$T$43</formula>
    </cfRule>
  </conditionalFormatting>
  <conditionalFormatting sqref="Q44">
    <cfRule type="cellIs" dxfId="158" priority="18" stopIfTrue="1" operator="notEqual">
      <formula>$T$44</formula>
    </cfRule>
  </conditionalFormatting>
  <conditionalFormatting sqref="Q45">
    <cfRule type="cellIs" dxfId="157" priority="17" stopIfTrue="1" operator="notEqual">
      <formula>$T$45</formula>
    </cfRule>
  </conditionalFormatting>
  <conditionalFormatting sqref="R33">
    <cfRule type="cellIs" dxfId="156" priority="16" stopIfTrue="1" operator="notEqual">
      <formula>$U$33</formula>
    </cfRule>
  </conditionalFormatting>
  <conditionalFormatting sqref="R34">
    <cfRule type="cellIs" dxfId="155" priority="15" stopIfTrue="1" operator="notEqual">
      <formula>$U$34</formula>
    </cfRule>
  </conditionalFormatting>
  <conditionalFormatting sqref="R35">
    <cfRule type="cellIs" dxfId="154" priority="14" stopIfTrue="1" operator="notEqual">
      <formula>$U$35</formula>
    </cfRule>
  </conditionalFormatting>
  <conditionalFormatting sqref="R36">
    <cfRule type="cellIs" dxfId="153" priority="13" stopIfTrue="1" operator="notEqual">
      <formula>$U$36</formula>
    </cfRule>
  </conditionalFormatting>
  <conditionalFormatting sqref="R37">
    <cfRule type="cellIs" dxfId="152" priority="12" stopIfTrue="1" operator="notEqual">
      <formula>$U$37</formula>
    </cfRule>
  </conditionalFormatting>
  <conditionalFormatting sqref="R38">
    <cfRule type="cellIs" dxfId="151" priority="11" stopIfTrue="1" operator="notEqual">
      <formula>$U$38</formula>
    </cfRule>
  </conditionalFormatting>
  <conditionalFormatting sqref="R39">
    <cfRule type="cellIs" dxfId="150" priority="10" stopIfTrue="1" operator="notEqual">
      <formula>$U$39</formula>
    </cfRule>
  </conditionalFormatting>
  <conditionalFormatting sqref="R40">
    <cfRule type="cellIs" dxfId="149" priority="9" stopIfTrue="1" operator="notEqual">
      <formula>$U$40</formula>
    </cfRule>
  </conditionalFormatting>
  <conditionalFormatting sqref="R41">
    <cfRule type="cellIs" dxfId="148" priority="8" stopIfTrue="1" operator="notEqual">
      <formula>$U$41</formula>
    </cfRule>
  </conditionalFormatting>
  <conditionalFormatting sqref="R42">
    <cfRule type="cellIs" dxfId="147" priority="7" stopIfTrue="1" operator="notEqual">
      <formula>$U$42</formula>
    </cfRule>
  </conditionalFormatting>
  <conditionalFormatting sqref="R43">
    <cfRule type="cellIs" dxfId="146" priority="6" stopIfTrue="1" operator="notEqual">
      <formula>$U$43</formula>
    </cfRule>
  </conditionalFormatting>
  <conditionalFormatting sqref="R44">
    <cfRule type="cellIs" dxfId="145" priority="5" stopIfTrue="1" operator="notEqual">
      <formula>$U$44</formula>
    </cfRule>
  </conditionalFormatting>
  <conditionalFormatting sqref="R45">
    <cfRule type="cellIs" dxfId="144" priority="4" stopIfTrue="1" operator="notEqual">
      <formula>$U$45</formula>
    </cfRule>
  </conditionalFormatting>
  <conditionalFormatting sqref="P32">
    <cfRule type="cellIs" dxfId="143" priority="3" stopIfTrue="1" operator="notEqual">
      <formula>$S$32</formula>
    </cfRule>
  </conditionalFormatting>
  <conditionalFormatting sqref="Q32">
    <cfRule type="cellIs" dxfId="142" priority="2" stopIfTrue="1" operator="notEqual">
      <formula>$T$32</formula>
    </cfRule>
  </conditionalFormatting>
  <conditionalFormatting sqref="R32">
    <cfRule type="cellIs" dxfId="141" priority="1" stopIfTrue="1" operator="notEqual">
      <formula>$U$32</formula>
    </cfRule>
  </conditionalFormatting>
  <printOptions horizontalCentered="1"/>
  <pageMargins left="0.19685039370078741" right="0.19685039370078741" top="0.59055118110236227" bottom="0.19685039370078741" header="0" footer="0"/>
  <pageSetup paperSize="9" scale="63" orientation="landscape" r:id="rId1"/>
  <headerFooter alignWithMargins="0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AH63"/>
  <sheetViews>
    <sheetView showGridLines="0" workbookViewId="0">
      <pane xSplit="1" ySplit="6" topLeftCell="E43" activePane="bottomRight" state="frozen"/>
      <selection pane="topRight"/>
      <selection pane="bottomLeft"/>
      <selection pane="bottomRight" activeCell="S25" sqref="S25"/>
    </sheetView>
  </sheetViews>
  <sheetFormatPr defaultColWidth="9.140625" defaultRowHeight="15" x14ac:dyDescent="0.2"/>
  <cols>
    <col min="1" max="1" width="30.7109375" style="76" customWidth="1"/>
    <col min="2" max="7" width="8.7109375" style="76" customWidth="1"/>
    <col min="8" max="8" width="10.85546875" style="76" customWidth="1"/>
    <col min="9" max="9" width="9.42578125" style="76" customWidth="1"/>
    <col min="10" max="30" width="8.7109375" style="76" customWidth="1"/>
    <col min="31" max="16384" width="9.140625" style="76"/>
  </cols>
  <sheetData>
    <row r="1" spans="1:33" ht="40.5" customHeight="1" x14ac:dyDescent="0.2">
      <c r="A1" s="557" t="s">
        <v>440</v>
      </c>
      <c r="B1" s="557"/>
      <c r="C1" s="557"/>
      <c r="D1" s="557"/>
      <c r="E1" s="557"/>
      <c r="F1" s="557"/>
      <c r="G1" s="557"/>
      <c r="H1" s="557"/>
      <c r="I1" s="557"/>
      <c r="J1" s="557"/>
      <c r="K1" s="557"/>
      <c r="L1" s="557"/>
      <c r="M1" s="557"/>
      <c r="N1" s="557"/>
      <c r="O1" s="557"/>
      <c r="P1" s="557"/>
      <c r="Q1" s="557"/>
      <c r="R1" s="557"/>
      <c r="S1" s="557"/>
      <c r="T1" s="557"/>
      <c r="U1" s="557"/>
      <c r="V1" s="557"/>
      <c r="W1" s="557"/>
      <c r="X1" s="557"/>
      <c r="Y1" s="557"/>
      <c r="Z1" s="557"/>
      <c r="AA1" s="558"/>
      <c r="AB1" s="536" t="s">
        <v>82</v>
      </c>
      <c r="AC1" s="537"/>
      <c r="AD1" s="538"/>
    </row>
    <row r="2" spans="1:33" ht="19.5" customHeight="1" x14ac:dyDescent="0.2">
      <c r="A2" s="564" t="s">
        <v>123</v>
      </c>
      <c r="B2" s="566" t="s">
        <v>196</v>
      </c>
      <c r="C2" s="566"/>
      <c r="D2" s="566"/>
      <c r="E2" s="566"/>
      <c r="F2" s="566"/>
      <c r="G2" s="566"/>
      <c r="H2" s="566"/>
      <c r="I2" s="566"/>
      <c r="J2" s="568" t="s">
        <v>197</v>
      </c>
      <c r="K2" s="568"/>
      <c r="L2" s="568"/>
      <c r="M2" s="568"/>
      <c r="N2" s="568"/>
      <c r="O2" s="568"/>
      <c r="P2" s="568"/>
      <c r="Q2" s="568"/>
      <c r="R2" s="568"/>
      <c r="S2" s="568"/>
      <c r="T2" s="568"/>
      <c r="U2" s="568"/>
      <c r="V2" s="568"/>
      <c r="W2" s="568"/>
      <c r="X2" s="568"/>
      <c r="Y2" s="568"/>
      <c r="Z2" s="568"/>
      <c r="AA2" s="568"/>
      <c r="AB2" s="542" t="s">
        <v>40</v>
      </c>
      <c r="AC2" s="542"/>
      <c r="AD2" s="542" t="s">
        <v>76</v>
      </c>
    </row>
    <row r="3" spans="1:33" ht="46.5" customHeight="1" x14ac:dyDescent="0.2">
      <c r="A3" s="565"/>
      <c r="B3" s="567"/>
      <c r="C3" s="567"/>
      <c r="D3" s="567"/>
      <c r="E3" s="567"/>
      <c r="F3" s="567"/>
      <c r="G3" s="567"/>
      <c r="H3" s="566"/>
      <c r="I3" s="566"/>
      <c r="J3" s="560" t="s">
        <v>198</v>
      </c>
      <c r="K3" s="561"/>
      <c r="L3" s="560" t="s">
        <v>198</v>
      </c>
      <c r="M3" s="561"/>
      <c r="N3" s="560" t="s">
        <v>198</v>
      </c>
      <c r="O3" s="561"/>
      <c r="P3" s="562" t="s">
        <v>198</v>
      </c>
      <c r="Q3" s="563"/>
      <c r="R3" s="562" t="s">
        <v>198</v>
      </c>
      <c r="S3" s="563"/>
      <c r="T3" s="562" t="s">
        <v>198</v>
      </c>
      <c r="U3" s="563"/>
      <c r="V3" s="560" t="s">
        <v>198</v>
      </c>
      <c r="W3" s="561"/>
      <c r="X3" s="560" t="s">
        <v>198</v>
      </c>
      <c r="Y3" s="561"/>
      <c r="Z3" s="560" t="s">
        <v>198</v>
      </c>
      <c r="AA3" s="561"/>
      <c r="AB3" s="542" t="s">
        <v>41</v>
      </c>
      <c r="AC3" s="542" t="s">
        <v>42</v>
      </c>
      <c r="AD3" s="542"/>
    </row>
    <row r="4" spans="1:33" ht="29.25" customHeight="1" x14ac:dyDescent="0.2">
      <c r="A4" s="565"/>
      <c r="B4" s="227"/>
      <c r="C4" s="228"/>
      <c r="D4" s="228"/>
      <c r="E4" s="228"/>
      <c r="F4" s="228"/>
      <c r="G4" s="229"/>
      <c r="H4" s="572" t="s">
        <v>199</v>
      </c>
      <c r="I4" s="572"/>
      <c r="J4" s="569" t="s">
        <v>199</v>
      </c>
      <c r="K4" s="570"/>
      <c r="L4" s="570"/>
      <c r="M4" s="570"/>
      <c r="N4" s="570"/>
      <c r="O4" s="570"/>
      <c r="P4" s="570"/>
      <c r="Q4" s="570"/>
      <c r="R4" s="570"/>
      <c r="S4" s="570"/>
      <c r="T4" s="570"/>
      <c r="U4" s="570"/>
      <c r="V4" s="570"/>
      <c r="W4" s="570"/>
      <c r="X4" s="570"/>
      <c r="Y4" s="570"/>
      <c r="Z4" s="570"/>
      <c r="AA4" s="571"/>
      <c r="AB4" s="542"/>
      <c r="AC4" s="542"/>
      <c r="AD4" s="542"/>
    </row>
    <row r="5" spans="1:33" ht="15" customHeight="1" x14ac:dyDescent="0.2">
      <c r="A5" s="565"/>
      <c r="B5" s="559" t="s">
        <v>200</v>
      </c>
      <c r="C5" s="559"/>
      <c r="D5" s="559" t="s">
        <v>431</v>
      </c>
      <c r="E5" s="559"/>
      <c r="F5" s="559" t="s">
        <v>201</v>
      </c>
      <c r="G5" s="559"/>
      <c r="H5" s="573" t="s">
        <v>555</v>
      </c>
      <c r="I5" s="574"/>
      <c r="J5" s="573" t="s">
        <v>556</v>
      </c>
      <c r="K5" s="574"/>
      <c r="L5" s="484" t="s">
        <v>557</v>
      </c>
      <c r="M5" s="484" t="s">
        <v>558</v>
      </c>
      <c r="N5" s="484" t="s">
        <v>559</v>
      </c>
      <c r="O5" s="484" t="s">
        <v>559</v>
      </c>
      <c r="P5" s="484" t="s">
        <v>560</v>
      </c>
      <c r="Q5" s="484" t="s">
        <v>560</v>
      </c>
      <c r="R5" s="484" t="s">
        <v>561</v>
      </c>
      <c r="S5" s="484" t="s">
        <v>561</v>
      </c>
      <c r="T5" s="573"/>
      <c r="U5" s="574"/>
      <c r="V5" s="573"/>
      <c r="W5" s="574"/>
      <c r="X5" s="573"/>
      <c r="Y5" s="574"/>
      <c r="Z5" s="573"/>
      <c r="AA5" s="574"/>
      <c r="AB5" s="542"/>
      <c r="AC5" s="542"/>
      <c r="AD5" s="542"/>
    </row>
    <row r="6" spans="1:33" ht="15" customHeight="1" x14ac:dyDescent="0.2">
      <c r="A6" s="565"/>
      <c r="B6" s="78" t="s">
        <v>41</v>
      </c>
      <c r="C6" s="78" t="s">
        <v>42</v>
      </c>
      <c r="D6" s="441" t="s">
        <v>41</v>
      </c>
      <c r="E6" s="78" t="s">
        <v>42</v>
      </c>
      <c r="F6" s="78" t="s">
        <v>41</v>
      </c>
      <c r="G6" s="78" t="s">
        <v>42</v>
      </c>
      <c r="H6" s="78" t="s">
        <v>41</v>
      </c>
      <c r="I6" s="78" t="s">
        <v>42</v>
      </c>
      <c r="J6" s="78" t="s">
        <v>41</v>
      </c>
      <c r="K6" s="78" t="s">
        <v>42</v>
      </c>
      <c r="L6" s="482" t="s">
        <v>41</v>
      </c>
      <c r="M6" s="482" t="s">
        <v>42</v>
      </c>
      <c r="N6" s="482" t="s">
        <v>41</v>
      </c>
      <c r="O6" s="482" t="s">
        <v>42</v>
      </c>
      <c r="P6" s="482" t="s">
        <v>41</v>
      </c>
      <c r="Q6" s="482" t="s">
        <v>42</v>
      </c>
      <c r="R6" s="482" t="s">
        <v>41</v>
      </c>
      <c r="S6" s="482" t="s">
        <v>42</v>
      </c>
      <c r="T6" s="78" t="s">
        <v>41</v>
      </c>
      <c r="U6" s="78" t="s">
        <v>42</v>
      </c>
      <c r="V6" s="78" t="s">
        <v>41</v>
      </c>
      <c r="W6" s="78" t="s">
        <v>42</v>
      </c>
      <c r="X6" s="78" t="s">
        <v>41</v>
      </c>
      <c r="Y6" s="78" t="s">
        <v>42</v>
      </c>
      <c r="Z6" s="78" t="s">
        <v>41</v>
      </c>
      <c r="AA6" s="78" t="s">
        <v>42</v>
      </c>
      <c r="AB6" s="542"/>
      <c r="AC6" s="542"/>
      <c r="AD6" s="542"/>
    </row>
    <row r="7" spans="1:33" ht="24.95" customHeight="1" x14ac:dyDescent="0.2">
      <c r="A7" s="374" t="s">
        <v>43</v>
      </c>
      <c r="B7" s="364"/>
      <c r="C7" s="367"/>
      <c r="D7" s="329"/>
      <c r="E7" s="353"/>
      <c r="F7" s="329"/>
      <c r="G7" s="353"/>
      <c r="H7" s="329"/>
      <c r="I7" s="353"/>
      <c r="J7" s="329"/>
      <c r="K7" s="353"/>
      <c r="L7" s="329"/>
      <c r="M7" s="353"/>
      <c r="N7" s="329"/>
      <c r="O7" s="353"/>
      <c r="P7" s="329"/>
      <c r="Q7" s="353"/>
      <c r="R7" s="329"/>
      <c r="S7" s="353"/>
      <c r="T7" s="329"/>
      <c r="U7" s="353"/>
      <c r="V7" s="329"/>
      <c r="W7" s="353"/>
      <c r="X7" s="329"/>
      <c r="Y7" s="353"/>
      <c r="Z7" s="329"/>
      <c r="AA7" s="353"/>
      <c r="AB7" s="278">
        <f>B7+D7+F7+H7+J7+L7+N7+P7+R7+T7+V7+X7+Z7</f>
        <v>0</v>
      </c>
      <c r="AC7" s="278">
        <f>C7+E7+G7+I7+K7+M7+O7+Q7+S7+U7+W7+Y7+AA7</f>
        <v>0</v>
      </c>
      <c r="AD7" s="278">
        <f>AB7+AC7</f>
        <v>0</v>
      </c>
      <c r="AE7" s="119">
        <f>'Quadro 1'!X4</f>
        <v>0</v>
      </c>
      <c r="AF7" s="119">
        <f>'Quadro 1'!Y4</f>
        <v>0</v>
      </c>
      <c r="AG7" s="119">
        <f>'Quadro 1'!Z4</f>
        <v>0</v>
      </c>
    </row>
    <row r="8" spans="1:33" ht="24.95" customHeight="1" x14ac:dyDescent="0.2">
      <c r="A8" s="374" t="s">
        <v>407</v>
      </c>
      <c r="B8" s="366"/>
      <c r="C8" s="367"/>
      <c r="D8" s="333"/>
      <c r="E8" s="354"/>
      <c r="F8" s="333"/>
      <c r="G8" s="354"/>
      <c r="H8" s="333"/>
      <c r="I8" s="354"/>
      <c r="J8" s="333"/>
      <c r="K8" s="354"/>
      <c r="L8" s="333"/>
      <c r="M8" s="354"/>
      <c r="N8" s="333"/>
      <c r="O8" s="354"/>
      <c r="P8" s="333"/>
      <c r="Q8" s="354"/>
      <c r="R8" s="333"/>
      <c r="S8" s="354"/>
      <c r="T8" s="333"/>
      <c r="U8" s="354"/>
      <c r="V8" s="333"/>
      <c r="W8" s="354"/>
      <c r="X8" s="333"/>
      <c r="Y8" s="354"/>
      <c r="Z8" s="333"/>
      <c r="AA8" s="354"/>
      <c r="AB8" s="279">
        <f t="shared" ref="AB8:AC50" si="0">B8+D8+F8+H8+J8+L8+N8+P8+R8+T8+V8+X8+Z8</f>
        <v>0</v>
      </c>
      <c r="AC8" s="279">
        <f t="shared" si="0"/>
        <v>0</v>
      </c>
      <c r="AD8" s="279">
        <f t="shared" ref="AD8:AD50" si="1">AB8+AC8</f>
        <v>0</v>
      </c>
      <c r="AE8" s="119">
        <f>'Quadro 1'!X5</f>
        <v>0</v>
      </c>
      <c r="AF8" s="119">
        <f>'Quadro 1'!Y5</f>
        <v>0</v>
      </c>
      <c r="AG8" s="119">
        <f>'Quadro 1'!Z5</f>
        <v>0</v>
      </c>
    </row>
    <row r="9" spans="1:33" ht="24.95" customHeight="1" x14ac:dyDescent="0.2">
      <c r="A9" s="374" t="s">
        <v>408</v>
      </c>
      <c r="B9" s="366"/>
      <c r="C9" s="367">
        <v>1</v>
      </c>
      <c r="D9" s="333"/>
      <c r="E9" s="354"/>
      <c r="F9" s="333"/>
      <c r="G9" s="354"/>
      <c r="H9" s="333"/>
      <c r="I9" s="354"/>
      <c r="J9" s="333"/>
      <c r="K9" s="354"/>
      <c r="L9" s="333"/>
      <c r="M9" s="354"/>
      <c r="N9" s="333"/>
      <c r="O9" s="354"/>
      <c r="P9" s="333"/>
      <c r="Q9" s="354"/>
      <c r="R9" s="333"/>
      <c r="S9" s="354"/>
      <c r="T9" s="333"/>
      <c r="U9" s="354"/>
      <c r="V9" s="333"/>
      <c r="W9" s="354"/>
      <c r="X9" s="333"/>
      <c r="Y9" s="354"/>
      <c r="Z9" s="333"/>
      <c r="AA9" s="354"/>
      <c r="AB9" s="279">
        <f t="shared" si="0"/>
        <v>0</v>
      </c>
      <c r="AC9" s="279">
        <f t="shared" si="0"/>
        <v>1</v>
      </c>
      <c r="AD9" s="279">
        <f t="shared" si="1"/>
        <v>1</v>
      </c>
      <c r="AE9" s="119">
        <f>'Quadro 1'!X6</f>
        <v>0</v>
      </c>
      <c r="AF9" s="119">
        <f>'Quadro 1'!Y6</f>
        <v>1</v>
      </c>
      <c r="AG9" s="119">
        <f>'Quadro 1'!Z6</f>
        <v>1</v>
      </c>
    </row>
    <row r="10" spans="1:33" ht="24.95" customHeight="1" x14ac:dyDescent="0.2">
      <c r="A10" s="374" t="s">
        <v>409</v>
      </c>
      <c r="B10" s="366"/>
      <c r="C10" s="367"/>
      <c r="D10" s="333"/>
      <c r="E10" s="354"/>
      <c r="F10" s="333"/>
      <c r="G10" s="354"/>
      <c r="H10" s="333"/>
      <c r="I10" s="354"/>
      <c r="J10" s="333"/>
      <c r="K10" s="354"/>
      <c r="L10" s="333"/>
      <c r="M10" s="354"/>
      <c r="N10" s="333"/>
      <c r="O10" s="354"/>
      <c r="P10" s="333"/>
      <c r="Q10" s="354"/>
      <c r="R10" s="333"/>
      <c r="S10" s="354"/>
      <c r="T10" s="333"/>
      <c r="U10" s="354"/>
      <c r="V10" s="333"/>
      <c r="W10" s="354"/>
      <c r="X10" s="333"/>
      <c r="Y10" s="354"/>
      <c r="Z10" s="333"/>
      <c r="AA10" s="354"/>
      <c r="AB10" s="279">
        <f t="shared" si="0"/>
        <v>0</v>
      </c>
      <c r="AC10" s="279">
        <f t="shared" si="0"/>
        <v>0</v>
      </c>
      <c r="AD10" s="279">
        <f t="shared" si="1"/>
        <v>0</v>
      </c>
      <c r="AE10" s="119">
        <f>'Quadro 1'!X7</f>
        <v>0</v>
      </c>
      <c r="AF10" s="119">
        <f>'Quadro 1'!Y7</f>
        <v>0</v>
      </c>
      <c r="AG10" s="119">
        <f>'Quadro 1'!Z7</f>
        <v>0</v>
      </c>
    </row>
    <row r="11" spans="1:33" ht="24.95" customHeight="1" x14ac:dyDescent="0.2">
      <c r="A11" s="374" t="s">
        <v>410</v>
      </c>
      <c r="B11" s="366">
        <v>3</v>
      </c>
      <c r="C11" s="367">
        <v>2</v>
      </c>
      <c r="D11" s="333"/>
      <c r="E11" s="354"/>
      <c r="F11" s="333"/>
      <c r="G11" s="354"/>
      <c r="H11" s="333"/>
      <c r="I11" s="354"/>
      <c r="J11" s="333"/>
      <c r="K11" s="354"/>
      <c r="L11" s="333"/>
      <c r="M11" s="354"/>
      <c r="N11" s="333"/>
      <c r="O11" s="354"/>
      <c r="P11" s="333"/>
      <c r="Q11" s="354"/>
      <c r="R11" s="333"/>
      <c r="S11" s="354"/>
      <c r="T11" s="333"/>
      <c r="U11" s="354"/>
      <c r="V11" s="333"/>
      <c r="W11" s="354"/>
      <c r="X11" s="333"/>
      <c r="Y11" s="354"/>
      <c r="Z11" s="333"/>
      <c r="AA11" s="354"/>
      <c r="AB11" s="279">
        <f t="shared" si="0"/>
        <v>3</v>
      </c>
      <c r="AC11" s="279">
        <f t="shared" si="0"/>
        <v>2</v>
      </c>
      <c r="AD11" s="279">
        <f t="shared" si="1"/>
        <v>5</v>
      </c>
      <c r="AE11" s="119">
        <f>'Quadro 1'!X8</f>
        <v>3</v>
      </c>
      <c r="AF11" s="119">
        <f>'Quadro 1'!Y8</f>
        <v>2</v>
      </c>
      <c r="AG11" s="119">
        <f>'Quadro 1'!Z8</f>
        <v>5</v>
      </c>
    </row>
    <row r="12" spans="1:33" ht="24.95" customHeight="1" x14ac:dyDescent="0.2">
      <c r="A12" s="374" t="s">
        <v>411</v>
      </c>
      <c r="B12" s="366"/>
      <c r="C12" s="367"/>
      <c r="D12" s="333"/>
      <c r="E12" s="354"/>
      <c r="F12" s="333"/>
      <c r="G12" s="354"/>
      <c r="H12" s="333"/>
      <c r="I12" s="354"/>
      <c r="J12" s="333"/>
      <c r="K12" s="354"/>
      <c r="L12" s="333"/>
      <c r="M12" s="354"/>
      <c r="N12" s="333"/>
      <c r="O12" s="354"/>
      <c r="P12" s="333"/>
      <c r="Q12" s="354"/>
      <c r="R12" s="333"/>
      <c r="S12" s="354"/>
      <c r="T12" s="333"/>
      <c r="U12" s="354"/>
      <c r="V12" s="333"/>
      <c r="W12" s="354"/>
      <c r="X12" s="333"/>
      <c r="Y12" s="354"/>
      <c r="Z12" s="333"/>
      <c r="AA12" s="354"/>
      <c r="AB12" s="279">
        <f t="shared" si="0"/>
        <v>0</v>
      </c>
      <c r="AC12" s="279">
        <f t="shared" si="0"/>
        <v>0</v>
      </c>
      <c r="AD12" s="279">
        <f t="shared" si="1"/>
        <v>0</v>
      </c>
      <c r="AE12" s="119">
        <f>'Quadro 1'!X9</f>
        <v>0</v>
      </c>
      <c r="AF12" s="119">
        <f>'Quadro 1'!Y9</f>
        <v>0</v>
      </c>
      <c r="AG12" s="119">
        <f>'Quadro 1'!Z9</f>
        <v>0</v>
      </c>
    </row>
    <row r="13" spans="1:33" ht="24.95" customHeight="1" x14ac:dyDescent="0.2">
      <c r="A13" s="374" t="s">
        <v>44</v>
      </c>
      <c r="B13" s="366">
        <v>1</v>
      </c>
      <c r="C13" s="367">
        <v>15</v>
      </c>
      <c r="D13" s="333"/>
      <c r="E13" s="354"/>
      <c r="F13" s="333"/>
      <c r="G13" s="354"/>
      <c r="H13" s="333"/>
      <c r="I13" s="354">
        <v>3</v>
      </c>
      <c r="J13" s="333"/>
      <c r="K13" s="354"/>
      <c r="L13" s="333"/>
      <c r="M13" s="354"/>
      <c r="N13" s="333"/>
      <c r="O13" s="354"/>
      <c r="P13" s="333"/>
      <c r="Q13" s="354"/>
      <c r="R13" s="333"/>
      <c r="S13" s="354"/>
      <c r="T13" s="333"/>
      <c r="U13" s="354"/>
      <c r="V13" s="333"/>
      <c r="W13" s="354"/>
      <c r="X13" s="333"/>
      <c r="Y13" s="354"/>
      <c r="Z13" s="333"/>
      <c r="AA13" s="354"/>
      <c r="AB13" s="279">
        <f t="shared" si="0"/>
        <v>1</v>
      </c>
      <c r="AC13" s="279">
        <f t="shared" si="0"/>
        <v>18</v>
      </c>
      <c r="AD13" s="279">
        <f t="shared" si="1"/>
        <v>19</v>
      </c>
      <c r="AE13" s="119">
        <f>'Quadro 1'!X10</f>
        <v>1</v>
      </c>
      <c r="AF13" s="119">
        <f>'Quadro 1'!Y10</f>
        <v>18</v>
      </c>
      <c r="AG13" s="119">
        <f>'Quadro 1'!Z10</f>
        <v>19</v>
      </c>
    </row>
    <row r="14" spans="1:33" ht="24.95" customHeight="1" x14ac:dyDescent="0.2">
      <c r="A14" s="374" t="s">
        <v>45</v>
      </c>
      <c r="B14" s="366"/>
      <c r="C14" s="367">
        <v>5</v>
      </c>
      <c r="D14" s="333"/>
      <c r="E14" s="354"/>
      <c r="F14" s="333"/>
      <c r="G14" s="354"/>
      <c r="H14" s="333">
        <v>4</v>
      </c>
      <c r="I14" s="354">
        <v>6</v>
      </c>
      <c r="J14" s="333"/>
      <c r="K14" s="354"/>
      <c r="L14" s="333"/>
      <c r="M14" s="354"/>
      <c r="N14" s="333"/>
      <c r="O14" s="354"/>
      <c r="P14" s="333"/>
      <c r="Q14" s="354"/>
      <c r="R14" s="333"/>
      <c r="S14" s="354"/>
      <c r="T14" s="333"/>
      <c r="U14" s="354"/>
      <c r="V14" s="333"/>
      <c r="W14" s="354"/>
      <c r="X14" s="333"/>
      <c r="Y14" s="354"/>
      <c r="Z14" s="333"/>
      <c r="AA14" s="354"/>
      <c r="AB14" s="279">
        <f t="shared" si="0"/>
        <v>4</v>
      </c>
      <c r="AC14" s="279">
        <f t="shared" si="0"/>
        <v>11</v>
      </c>
      <c r="AD14" s="279">
        <f t="shared" si="1"/>
        <v>15</v>
      </c>
      <c r="AE14" s="119">
        <f>'Quadro 1'!X11</f>
        <v>4</v>
      </c>
      <c r="AF14" s="119">
        <f>'Quadro 1'!Y11</f>
        <v>11</v>
      </c>
      <c r="AG14" s="119">
        <f>'Quadro 1'!Z11</f>
        <v>15</v>
      </c>
    </row>
    <row r="15" spans="1:33" ht="24.95" customHeight="1" x14ac:dyDescent="0.2">
      <c r="A15" s="374" t="s">
        <v>46</v>
      </c>
      <c r="B15" s="366">
        <v>1</v>
      </c>
      <c r="C15" s="367">
        <v>1</v>
      </c>
      <c r="D15" s="333"/>
      <c r="E15" s="354"/>
      <c r="F15" s="333"/>
      <c r="G15" s="354"/>
      <c r="H15" s="333"/>
      <c r="I15" s="354"/>
      <c r="J15" s="333"/>
      <c r="K15" s="354"/>
      <c r="L15" s="333"/>
      <c r="M15" s="354"/>
      <c r="N15" s="333"/>
      <c r="O15" s="354"/>
      <c r="P15" s="333"/>
      <c r="Q15" s="354"/>
      <c r="R15" s="333"/>
      <c r="S15" s="354"/>
      <c r="T15" s="333"/>
      <c r="U15" s="354"/>
      <c r="V15" s="333"/>
      <c r="W15" s="354"/>
      <c r="X15" s="333"/>
      <c r="Y15" s="354"/>
      <c r="Z15" s="333"/>
      <c r="AA15" s="354"/>
      <c r="AB15" s="279">
        <f t="shared" si="0"/>
        <v>1</v>
      </c>
      <c r="AC15" s="279">
        <f t="shared" si="0"/>
        <v>1</v>
      </c>
      <c r="AD15" s="279">
        <f t="shared" si="1"/>
        <v>2</v>
      </c>
      <c r="AE15" s="119">
        <f>'Quadro 1'!X12</f>
        <v>1</v>
      </c>
      <c r="AF15" s="119">
        <f>'Quadro 1'!Y12</f>
        <v>1</v>
      </c>
      <c r="AG15" s="119">
        <f>'Quadro 1'!Z12</f>
        <v>2</v>
      </c>
    </row>
    <row r="16" spans="1:33" ht="24.95" customHeight="1" x14ac:dyDescent="0.2">
      <c r="A16" s="374" t="s">
        <v>47</v>
      </c>
      <c r="B16" s="366"/>
      <c r="C16" s="367"/>
      <c r="D16" s="333"/>
      <c r="E16" s="354"/>
      <c r="F16" s="333"/>
      <c r="G16" s="354"/>
      <c r="H16" s="333"/>
      <c r="I16" s="354"/>
      <c r="J16" s="333"/>
      <c r="K16" s="354"/>
      <c r="L16" s="333"/>
      <c r="M16" s="354"/>
      <c r="N16" s="333"/>
      <c r="O16" s="354"/>
      <c r="P16" s="333"/>
      <c r="Q16" s="354"/>
      <c r="R16" s="333"/>
      <c r="S16" s="354"/>
      <c r="T16" s="333"/>
      <c r="U16" s="354"/>
      <c r="V16" s="333"/>
      <c r="W16" s="354"/>
      <c r="X16" s="333"/>
      <c r="Y16" s="354"/>
      <c r="Z16" s="333"/>
      <c r="AA16" s="354"/>
      <c r="AB16" s="279">
        <f t="shared" si="0"/>
        <v>0</v>
      </c>
      <c r="AC16" s="279">
        <f t="shared" si="0"/>
        <v>0</v>
      </c>
      <c r="AD16" s="279">
        <f t="shared" si="1"/>
        <v>0</v>
      </c>
      <c r="AE16" s="119">
        <f>'Quadro 1'!X13</f>
        <v>0</v>
      </c>
      <c r="AF16" s="119">
        <f>'Quadro 1'!Y13</f>
        <v>0</v>
      </c>
      <c r="AG16" s="119">
        <f>'Quadro 1'!Z13</f>
        <v>0</v>
      </c>
    </row>
    <row r="17" spans="1:33" ht="24.95" customHeight="1" x14ac:dyDescent="0.2">
      <c r="A17" s="374" t="s">
        <v>48</v>
      </c>
      <c r="B17" s="366"/>
      <c r="C17" s="367"/>
      <c r="D17" s="333"/>
      <c r="E17" s="354"/>
      <c r="F17" s="333"/>
      <c r="G17" s="354"/>
      <c r="H17" s="333"/>
      <c r="I17" s="354"/>
      <c r="J17" s="333"/>
      <c r="K17" s="354"/>
      <c r="L17" s="333"/>
      <c r="M17" s="354"/>
      <c r="N17" s="333"/>
      <c r="O17" s="354"/>
      <c r="P17" s="333"/>
      <c r="Q17" s="354"/>
      <c r="R17" s="333"/>
      <c r="S17" s="354"/>
      <c r="T17" s="333"/>
      <c r="U17" s="354"/>
      <c r="V17" s="333"/>
      <c r="W17" s="354"/>
      <c r="X17" s="333"/>
      <c r="Y17" s="354"/>
      <c r="Z17" s="333"/>
      <c r="AA17" s="354"/>
      <c r="AB17" s="279">
        <f t="shared" si="0"/>
        <v>0</v>
      </c>
      <c r="AC17" s="279">
        <f t="shared" si="0"/>
        <v>0</v>
      </c>
      <c r="AD17" s="279">
        <f t="shared" si="1"/>
        <v>0</v>
      </c>
      <c r="AE17" s="119">
        <f>'Quadro 1'!X14</f>
        <v>0</v>
      </c>
      <c r="AF17" s="119">
        <f>'Quadro 1'!Y14</f>
        <v>0</v>
      </c>
      <c r="AG17" s="119">
        <f>'Quadro 1'!Z14</f>
        <v>0</v>
      </c>
    </row>
    <row r="18" spans="1:33" ht="24.95" customHeight="1" x14ac:dyDescent="0.2">
      <c r="A18" s="374" t="s">
        <v>49</v>
      </c>
      <c r="B18" s="366"/>
      <c r="C18" s="367"/>
      <c r="D18" s="333"/>
      <c r="E18" s="354"/>
      <c r="F18" s="333"/>
      <c r="G18" s="354"/>
      <c r="H18" s="333"/>
      <c r="I18" s="354"/>
      <c r="J18" s="333"/>
      <c r="K18" s="354"/>
      <c r="L18" s="333"/>
      <c r="M18" s="354"/>
      <c r="N18" s="333"/>
      <c r="O18" s="354"/>
      <c r="P18" s="333"/>
      <c r="Q18" s="354"/>
      <c r="R18" s="333"/>
      <c r="S18" s="354"/>
      <c r="T18" s="333"/>
      <c r="U18" s="354"/>
      <c r="V18" s="333"/>
      <c r="W18" s="354"/>
      <c r="X18" s="333"/>
      <c r="Y18" s="354"/>
      <c r="Z18" s="333"/>
      <c r="AA18" s="354"/>
      <c r="AB18" s="279">
        <f t="shared" si="0"/>
        <v>0</v>
      </c>
      <c r="AC18" s="279">
        <f t="shared" si="0"/>
        <v>0</v>
      </c>
      <c r="AD18" s="279">
        <f t="shared" si="1"/>
        <v>0</v>
      </c>
      <c r="AE18" s="119">
        <f>'Quadro 1'!X15</f>
        <v>0</v>
      </c>
      <c r="AF18" s="119">
        <f>'Quadro 1'!Y15</f>
        <v>0</v>
      </c>
      <c r="AG18" s="119">
        <f>'Quadro 1'!Z15</f>
        <v>0</v>
      </c>
    </row>
    <row r="19" spans="1:33" ht="24.95" customHeight="1" x14ac:dyDescent="0.2">
      <c r="A19" s="374" t="s">
        <v>50</v>
      </c>
      <c r="B19" s="366"/>
      <c r="C19" s="367"/>
      <c r="D19" s="333"/>
      <c r="E19" s="354"/>
      <c r="F19" s="333"/>
      <c r="G19" s="354"/>
      <c r="H19" s="333"/>
      <c r="I19" s="354"/>
      <c r="J19" s="333"/>
      <c r="K19" s="354"/>
      <c r="L19" s="333"/>
      <c r="M19" s="354"/>
      <c r="N19" s="333"/>
      <c r="O19" s="354"/>
      <c r="P19" s="333"/>
      <c r="Q19" s="354"/>
      <c r="R19" s="333"/>
      <c r="S19" s="354"/>
      <c r="T19" s="333"/>
      <c r="U19" s="354"/>
      <c r="V19" s="333"/>
      <c r="W19" s="354"/>
      <c r="X19" s="333"/>
      <c r="Y19" s="354"/>
      <c r="Z19" s="333"/>
      <c r="AA19" s="354"/>
      <c r="AB19" s="279">
        <f t="shared" si="0"/>
        <v>0</v>
      </c>
      <c r="AC19" s="279">
        <f t="shared" si="0"/>
        <v>0</v>
      </c>
      <c r="AD19" s="279">
        <f t="shared" si="1"/>
        <v>0</v>
      </c>
      <c r="AE19" s="119">
        <f>'Quadro 1'!X16</f>
        <v>0</v>
      </c>
      <c r="AF19" s="119">
        <f>'Quadro 1'!Y16</f>
        <v>0</v>
      </c>
      <c r="AG19" s="119">
        <f>'Quadro 1'!Z16</f>
        <v>0</v>
      </c>
    </row>
    <row r="20" spans="1:33" ht="24.95" customHeight="1" x14ac:dyDescent="0.2">
      <c r="A20" s="374" t="s">
        <v>497</v>
      </c>
      <c r="B20" s="366"/>
      <c r="C20" s="367"/>
      <c r="D20" s="333"/>
      <c r="E20" s="354"/>
      <c r="F20" s="333"/>
      <c r="G20" s="354"/>
      <c r="H20" s="333"/>
      <c r="I20" s="354"/>
      <c r="J20" s="333"/>
      <c r="K20" s="354"/>
      <c r="L20" s="333"/>
      <c r="M20" s="354"/>
      <c r="N20" s="333"/>
      <c r="O20" s="354"/>
      <c r="P20" s="333"/>
      <c r="Q20" s="354"/>
      <c r="R20" s="333"/>
      <c r="S20" s="354"/>
      <c r="T20" s="333"/>
      <c r="U20" s="354"/>
      <c r="V20" s="333"/>
      <c r="W20" s="354"/>
      <c r="X20" s="333"/>
      <c r="Y20" s="354"/>
      <c r="Z20" s="333"/>
      <c r="AA20" s="354"/>
      <c r="AB20" s="279">
        <f t="shared" si="0"/>
        <v>0</v>
      </c>
      <c r="AC20" s="279">
        <f t="shared" si="0"/>
        <v>0</v>
      </c>
      <c r="AD20" s="279">
        <f t="shared" si="1"/>
        <v>0</v>
      </c>
      <c r="AE20" s="119">
        <f>'Quadro 1'!X17</f>
        <v>0</v>
      </c>
      <c r="AF20" s="119">
        <f>'Quadro 1'!Y17</f>
        <v>0</v>
      </c>
      <c r="AG20" s="119">
        <f>'Quadro 1'!Z17</f>
        <v>0</v>
      </c>
    </row>
    <row r="21" spans="1:33" ht="24.95" customHeight="1" x14ac:dyDescent="0.2">
      <c r="A21" s="374" t="s">
        <v>53</v>
      </c>
      <c r="B21" s="366"/>
      <c r="C21" s="367"/>
      <c r="D21" s="333"/>
      <c r="E21" s="354"/>
      <c r="F21" s="333"/>
      <c r="G21" s="354"/>
      <c r="H21" s="333"/>
      <c r="I21" s="354"/>
      <c r="J21" s="333"/>
      <c r="K21" s="354"/>
      <c r="L21" s="333"/>
      <c r="M21" s="354"/>
      <c r="N21" s="333"/>
      <c r="O21" s="354"/>
      <c r="P21" s="333"/>
      <c r="Q21" s="354"/>
      <c r="R21" s="333"/>
      <c r="S21" s="354"/>
      <c r="T21" s="333"/>
      <c r="U21" s="354"/>
      <c r="V21" s="333"/>
      <c r="W21" s="354"/>
      <c r="X21" s="333"/>
      <c r="Y21" s="354"/>
      <c r="Z21" s="333"/>
      <c r="AA21" s="354"/>
      <c r="AB21" s="279">
        <f t="shared" si="0"/>
        <v>0</v>
      </c>
      <c r="AC21" s="279">
        <f t="shared" si="0"/>
        <v>0</v>
      </c>
      <c r="AD21" s="279">
        <f t="shared" si="1"/>
        <v>0</v>
      </c>
      <c r="AE21" s="119">
        <f>'Quadro 1'!X18</f>
        <v>0</v>
      </c>
      <c r="AF21" s="119">
        <f>'Quadro 1'!Y18</f>
        <v>0</v>
      </c>
      <c r="AG21" s="119">
        <f>'Quadro 1'!Z18</f>
        <v>0</v>
      </c>
    </row>
    <row r="22" spans="1:33" ht="24.95" customHeight="1" x14ac:dyDescent="0.2">
      <c r="A22" s="374" t="s">
        <v>54</v>
      </c>
      <c r="B22" s="366">
        <v>5</v>
      </c>
      <c r="C22" s="367">
        <v>4</v>
      </c>
      <c r="D22" s="333"/>
      <c r="E22" s="354"/>
      <c r="F22" s="333"/>
      <c r="G22" s="354"/>
      <c r="H22" s="333"/>
      <c r="I22" s="354"/>
      <c r="J22" s="333"/>
      <c r="K22" s="354"/>
      <c r="L22" s="333"/>
      <c r="M22" s="354"/>
      <c r="N22" s="333"/>
      <c r="O22" s="354"/>
      <c r="P22" s="333"/>
      <c r="Q22" s="354"/>
      <c r="R22" s="333"/>
      <c r="S22" s="354"/>
      <c r="T22" s="333"/>
      <c r="U22" s="354"/>
      <c r="V22" s="333"/>
      <c r="W22" s="354"/>
      <c r="X22" s="333"/>
      <c r="Y22" s="354"/>
      <c r="Z22" s="333"/>
      <c r="AA22" s="354"/>
      <c r="AB22" s="279">
        <f t="shared" si="0"/>
        <v>5</v>
      </c>
      <c r="AC22" s="279">
        <f t="shared" si="0"/>
        <v>4</v>
      </c>
      <c r="AD22" s="279">
        <f t="shared" si="1"/>
        <v>9</v>
      </c>
      <c r="AE22" s="119">
        <f>'Quadro 1'!X19</f>
        <v>5</v>
      </c>
      <c r="AF22" s="119">
        <f>'Quadro 1'!Y19</f>
        <v>4</v>
      </c>
      <c r="AG22" s="119">
        <f>'Quadro 1'!Z19</f>
        <v>9</v>
      </c>
    </row>
    <row r="23" spans="1:33" ht="24.95" customHeight="1" x14ac:dyDescent="0.2">
      <c r="A23" s="374" t="s">
        <v>55</v>
      </c>
      <c r="B23" s="366">
        <v>42</v>
      </c>
      <c r="C23" s="367">
        <v>36</v>
      </c>
      <c r="D23" s="333"/>
      <c r="E23" s="354"/>
      <c r="F23" s="333"/>
      <c r="G23" s="354"/>
      <c r="H23" s="333"/>
      <c r="I23" s="354"/>
      <c r="J23" s="333">
        <v>3</v>
      </c>
      <c r="K23" s="354">
        <v>5</v>
      </c>
      <c r="L23" s="333">
        <v>9</v>
      </c>
      <c r="M23" s="354">
        <v>5</v>
      </c>
      <c r="N23" s="333">
        <v>15</v>
      </c>
      <c r="O23" s="354">
        <v>12</v>
      </c>
      <c r="P23" s="333">
        <v>3</v>
      </c>
      <c r="Q23" s="354">
        <v>2</v>
      </c>
      <c r="R23" s="333">
        <v>1</v>
      </c>
      <c r="S23" s="354"/>
      <c r="T23" s="333"/>
      <c r="U23" s="354"/>
      <c r="V23" s="333"/>
      <c r="W23" s="354"/>
      <c r="X23" s="333"/>
      <c r="Y23" s="354"/>
      <c r="Z23" s="333"/>
      <c r="AA23" s="354"/>
      <c r="AB23" s="279">
        <f t="shared" si="0"/>
        <v>73</v>
      </c>
      <c r="AC23" s="279">
        <f t="shared" si="0"/>
        <v>60</v>
      </c>
      <c r="AD23" s="279">
        <f t="shared" si="1"/>
        <v>133</v>
      </c>
      <c r="AE23" s="119">
        <f>'Quadro 1'!X20</f>
        <v>73</v>
      </c>
      <c r="AF23" s="119">
        <f>'Quadro 1'!Y20</f>
        <v>60</v>
      </c>
      <c r="AG23" s="119">
        <f>'Quadro 1'!Z20</f>
        <v>133</v>
      </c>
    </row>
    <row r="24" spans="1:33" ht="24.95" customHeight="1" x14ac:dyDescent="0.2">
      <c r="A24" s="374" t="s">
        <v>56</v>
      </c>
      <c r="B24" s="366"/>
      <c r="C24" s="367"/>
      <c r="D24" s="333"/>
      <c r="E24" s="354"/>
      <c r="F24" s="333"/>
      <c r="G24" s="354"/>
      <c r="H24" s="333"/>
      <c r="I24" s="354"/>
      <c r="J24" s="333"/>
      <c r="K24" s="354"/>
      <c r="L24" s="333"/>
      <c r="M24" s="354"/>
      <c r="N24" s="333"/>
      <c r="O24" s="354"/>
      <c r="P24" s="333"/>
      <c r="Q24" s="354"/>
      <c r="R24" s="333"/>
      <c r="S24" s="354"/>
      <c r="T24" s="333"/>
      <c r="U24" s="354"/>
      <c r="V24" s="333"/>
      <c r="W24" s="354"/>
      <c r="X24" s="333"/>
      <c r="Y24" s="354"/>
      <c r="Z24" s="333"/>
      <c r="AA24" s="354"/>
      <c r="AB24" s="279">
        <f t="shared" si="0"/>
        <v>0</v>
      </c>
      <c r="AC24" s="279">
        <f t="shared" si="0"/>
        <v>0</v>
      </c>
      <c r="AD24" s="279">
        <f t="shared" si="1"/>
        <v>0</v>
      </c>
      <c r="AE24" s="119">
        <f>'Quadro 1'!X21</f>
        <v>0</v>
      </c>
      <c r="AF24" s="119">
        <f>'Quadro 1'!Y21</f>
        <v>0</v>
      </c>
      <c r="AG24" s="119">
        <f>'Quadro 1'!Z21</f>
        <v>0</v>
      </c>
    </row>
    <row r="25" spans="1:33" ht="24.95" customHeight="1" x14ac:dyDescent="0.2">
      <c r="A25" s="374" t="s">
        <v>57</v>
      </c>
      <c r="B25" s="366"/>
      <c r="C25" s="367"/>
      <c r="D25" s="333"/>
      <c r="E25" s="354"/>
      <c r="F25" s="333"/>
      <c r="G25" s="354"/>
      <c r="H25" s="333"/>
      <c r="I25" s="354"/>
      <c r="J25" s="333"/>
      <c r="K25" s="354"/>
      <c r="L25" s="333"/>
      <c r="M25" s="354"/>
      <c r="N25" s="333"/>
      <c r="O25" s="354"/>
      <c r="P25" s="333"/>
      <c r="Q25" s="354"/>
      <c r="R25" s="333"/>
      <c r="S25" s="354"/>
      <c r="T25" s="333"/>
      <c r="U25" s="354"/>
      <c r="V25" s="333"/>
      <c r="W25" s="354"/>
      <c r="X25" s="333"/>
      <c r="Y25" s="354"/>
      <c r="Z25" s="333"/>
      <c r="AA25" s="354"/>
      <c r="AB25" s="279">
        <f t="shared" si="0"/>
        <v>0</v>
      </c>
      <c r="AC25" s="279">
        <f t="shared" si="0"/>
        <v>0</v>
      </c>
      <c r="AD25" s="279">
        <f t="shared" si="1"/>
        <v>0</v>
      </c>
      <c r="AE25" s="119">
        <f>'Quadro 1'!X22</f>
        <v>0</v>
      </c>
      <c r="AF25" s="119">
        <f>'Quadro 1'!Y22</f>
        <v>0</v>
      </c>
      <c r="AG25" s="119">
        <f>'Quadro 1'!Z22</f>
        <v>0</v>
      </c>
    </row>
    <row r="26" spans="1:33" ht="24.95" customHeight="1" x14ac:dyDescent="0.2">
      <c r="A26" s="374" t="s">
        <v>58</v>
      </c>
      <c r="B26" s="366"/>
      <c r="C26" s="367"/>
      <c r="D26" s="333"/>
      <c r="E26" s="354"/>
      <c r="F26" s="333"/>
      <c r="G26" s="354"/>
      <c r="H26" s="333"/>
      <c r="I26" s="354"/>
      <c r="J26" s="333"/>
      <c r="K26" s="354"/>
      <c r="L26" s="333"/>
      <c r="M26" s="354"/>
      <c r="N26" s="333"/>
      <c r="O26" s="354"/>
      <c r="P26" s="333"/>
      <c r="Q26" s="354"/>
      <c r="R26" s="333"/>
      <c r="S26" s="354"/>
      <c r="T26" s="333"/>
      <c r="U26" s="354"/>
      <c r="V26" s="333"/>
      <c r="W26" s="354"/>
      <c r="X26" s="333"/>
      <c r="Y26" s="354"/>
      <c r="Z26" s="333"/>
      <c r="AA26" s="354"/>
      <c r="AB26" s="279">
        <f t="shared" si="0"/>
        <v>0</v>
      </c>
      <c r="AC26" s="279">
        <f t="shared" si="0"/>
        <v>0</v>
      </c>
      <c r="AD26" s="279">
        <f t="shared" si="1"/>
        <v>0</v>
      </c>
      <c r="AE26" s="119">
        <f>'Quadro 1'!X23</f>
        <v>0</v>
      </c>
      <c r="AF26" s="119">
        <f>'Quadro 1'!Y23</f>
        <v>0</v>
      </c>
      <c r="AG26" s="119">
        <f>'Quadro 1'!Z23</f>
        <v>0</v>
      </c>
    </row>
    <row r="27" spans="1:33" ht="24.95" customHeight="1" x14ac:dyDescent="0.2">
      <c r="A27" s="374" t="s">
        <v>59</v>
      </c>
      <c r="B27" s="366"/>
      <c r="C27" s="367"/>
      <c r="D27" s="333"/>
      <c r="E27" s="354"/>
      <c r="F27" s="333"/>
      <c r="G27" s="354"/>
      <c r="H27" s="333"/>
      <c r="I27" s="354"/>
      <c r="J27" s="333"/>
      <c r="K27" s="354"/>
      <c r="L27" s="333"/>
      <c r="M27" s="354"/>
      <c r="N27" s="333"/>
      <c r="O27" s="354"/>
      <c r="P27" s="333"/>
      <c r="Q27" s="354"/>
      <c r="R27" s="333"/>
      <c r="S27" s="354"/>
      <c r="T27" s="333"/>
      <c r="U27" s="354"/>
      <c r="V27" s="333"/>
      <c r="W27" s="354"/>
      <c r="X27" s="333"/>
      <c r="Y27" s="354"/>
      <c r="Z27" s="333"/>
      <c r="AA27" s="354"/>
      <c r="AB27" s="279">
        <f t="shared" si="0"/>
        <v>0</v>
      </c>
      <c r="AC27" s="279">
        <f t="shared" si="0"/>
        <v>0</v>
      </c>
      <c r="AD27" s="279">
        <f t="shared" si="1"/>
        <v>0</v>
      </c>
      <c r="AE27" s="119">
        <f>'Quadro 1'!X24</f>
        <v>0</v>
      </c>
      <c r="AF27" s="119">
        <f>'Quadro 1'!Y24</f>
        <v>0</v>
      </c>
      <c r="AG27" s="119">
        <f>'Quadro 1'!Z24</f>
        <v>0</v>
      </c>
    </row>
    <row r="28" spans="1:33" ht="24.95" customHeight="1" x14ac:dyDescent="0.2">
      <c r="A28" s="374" t="s">
        <v>60</v>
      </c>
      <c r="B28" s="366"/>
      <c r="C28" s="367"/>
      <c r="D28" s="333"/>
      <c r="E28" s="354"/>
      <c r="F28" s="333"/>
      <c r="G28" s="354"/>
      <c r="H28" s="333"/>
      <c r="I28" s="354"/>
      <c r="J28" s="333"/>
      <c r="K28" s="354"/>
      <c r="L28" s="333"/>
      <c r="M28" s="354"/>
      <c r="N28" s="333"/>
      <c r="O28" s="354"/>
      <c r="P28" s="333"/>
      <c r="Q28" s="354"/>
      <c r="R28" s="333"/>
      <c r="S28" s="354"/>
      <c r="T28" s="333"/>
      <c r="U28" s="354"/>
      <c r="V28" s="333"/>
      <c r="W28" s="354"/>
      <c r="X28" s="333"/>
      <c r="Y28" s="354"/>
      <c r="Z28" s="333"/>
      <c r="AA28" s="354"/>
      <c r="AB28" s="279">
        <f t="shared" si="0"/>
        <v>0</v>
      </c>
      <c r="AC28" s="279">
        <f t="shared" si="0"/>
        <v>0</v>
      </c>
      <c r="AD28" s="279">
        <f t="shared" si="1"/>
        <v>0</v>
      </c>
      <c r="AE28" s="119">
        <f>'Quadro 1'!X25</f>
        <v>0</v>
      </c>
      <c r="AF28" s="119">
        <f>'Quadro 1'!Y25</f>
        <v>0</v>
      </c>
      <c r="AG28" s="119">
        <f>'Quadro 1'!Z25</f>
        <v>0</v>
      </c>
    </row>
    <row r="29" spans="1:33" ht="24.95" customHeight="1" x14ac:dyDescent="0.2">
      <c r="A29" s="374" t="s">
        <v>61</v>
      </c>
      <c r="B29" s="366"/>
      <c r="C29" s="367"/>
      <c r="D29" s="333"/>
      <c r="E29" s="354"/>
      <c r="F29" s="333"/>
      <c r="G29" s="354"/>
      <c r="H29" s="333"/>
      <c r="I29" s="354"/>
      <c r="J29" s="333"/>
      <c r="K29" s="354"/>
      <c r="L29" s="333"/>
      <c r="M29" s="354"/>
      <c r="N29" s="333"/>
      <c r="O29" s="354"/>
      <c r="P29" s="333"/>
      <c r="Q29" s="354"/>
      <c r="R29" s="333"/>
      <c r="S29" s="354"/>
      <c r="T29" s="333"/>
      <c r="U29" s="354"/>
      <c r="V29" s="333"/>
      <c r="W29" s="354"/>
      <c r="X29" s="333"/>
      <c r="Y29" s="354"/>
      <c r="Z29" s="333"/>
      <c r="AA29" s="354"/>
      <c r="AB29" s="279">
        <f t="shared" si="0"/>
        <v>0</v>
      </c>
      <c r="AC29" s="279">
        <f t="shared" si="0"/>
        <v>0</v>
      </c>
      <c r="AD29" s="279">
        <f t="shared" si="1"/>
        <v>0</v>
      </c>
      <c r="AE29" s="119">
        <f>'Quadro 1'!X26</f>
        <v>0</v>
      </c>
      <c r="AF29" s="119">
        <f>'Quadro 1'!Y26</f>
        <v>0</v>
      </c>
      <c r="AG29" s="119">
        <f>'Quadro 1'!Z26</f>
        <v>0</v>
      </c>
    </row>
    <row r="30" spans="1:33" ht="24.95" customHeight="1" x14ac:dyDescent="0.2">
      <c r="A30" s="374" t="s">
        <v>62</v>
      </c>
      <c r="B30" s="366"/>
      <c r="C30" s="367"/>
      <c r="D30" s="333"/>
      <c r="E30" s="354"/>
      <c r="F30" s="333"/>
      <c r="G30" s="354"/>
      <c r="H30" s="333"/>
      <c r="I30" s="354"/>
      <c r="J30" s="333"/>
      <c r="K30" s="354"/>
      <c r="L30" s="333"/>
      <c r="M30" s="354"/>
      <c r="N30" s="333"/>
      <c r="O30" s="354"/>
      <c r="P30" s="333"/>
      <c r="Q30" s="354"/>
      <c r="R30" s="333"/>
      <c r="S30" s="354"/>
      <c r="T30" s="333"/>
      <c r="U30" s="354"/>
      <c r="V30" s="333"/>
      <c r="W30" s="354"/>
      <c r="X30" s="333"/>
      <c r="Y30" s="354"/>
      <c r="Z30" s="333"/>
      <c r="AA30" s="354"/>
      <c r="AB30" s="279">
        <f t="shared" si="0"/>
        <v>0</v>
      </c>
      <c r="AC30" s="279">
        <f t="shared" si="0"/>
        <v>0</v>
      </c>
      <c r="AD30" s="279">
        <f t="shared" si="1"/>
        <v>0</v>
      </c>
      <c r="AE30" s="119">
        <f>'Quadro 1'!X27</f>
        <v>0</v>
      </c>
      <c r="AF30" s="119">
        <f>'Quadro 1'!Y27</f>
        <v>0</v>
      </c>
      <c r="AG30" s="119">
        <f>'Quadro 1'!Z27</f>
        <v>0</v>
      </c>
    </row>
    <row r="31" spans="1:33" ht="24.95" customHeight="1" x14ac:dyDescent="0.2">
      <c r="A31" s="374" t="s">
        <v>63</v>
      </c>
      <c r="B31" s="366"/>
      <c r="C31" s="367"/>
      <c r="D31" s="333"/>
      <c r="E31" s="354"/>
      <c r="F31" s="333"/>
      <c r="G31" s="354"/>
      <c r="H31" s="333"/>
      <c r="I31" s="354"/>
      <c r="J31" s="333"/>
      <c r="K31" s="354"/>
      <c r="L31" s="333"/>
      <c r="M31" s="354"/>
      <c r="N31" s="333"/>
      <c r="O31" s="354"/>
      <c r="P31" s="333"/>
      <c r="Q31" s="354"/>
      <c r="R31" s="333"/>
      <c r="S31" s="354"/>
      <c r="T31" s="333"/>
      <c r="U31" s="354"/>
      <c r="V31" s="333"/>
      <c r="W31" s="354"/>
      <c r="X31" s="333"/>
      <c r="Y31" s="354"/>
      <c r="Z31" s="333"/>
      <c r="AA31" s="354"/>
      <c r="AB31" s="279">
        <f t="shared" si="0"/>
        <v>0</v>
      </c>
      <c r="AC31" s="279">
        <f t="shared" si="0"/>
        <v>0</v>
      </c>
      <c r="AD31" s="279">
        <f t="shared" si="1"/>
        <v>0</v>
      </c>
      <c r="AE31" s="119">
        <f>'Quadro 1'!X28</f>
        <v>0</v>
      </c>
      <c r="AF31" s="119">
        <f>'Quadro 1'!Y28</f>
        <v>0</v>
      </c>
      <c r="AG31" s="119">
        <f>'Quadro 1'!Z28</f>
        <v>0</v>
      </c>
    </row>
    <row r="32" spans="1:33" ht="24.95" customHeight="1" x14ac:dyDescent="0.2">
      <c r="A32" s="374" t="s">
        <v>64</v>
      </c>
      <c r="B32" s="366"/>
      <c r="C32" s="367"/>
      <c r="D32" s="333"/>
      <c r="E32" s="354"/>
      <c r="F32" s="333"/>
      <c r="G32" s="354"/>
      <c r="H32" s="333"/>
      <c r="I32" s="354"/>
      <c r="J32" s="333"/>
      <c r="K32" s="354"/>
      <c r="L32" s="333"/>
      <c r="M32" s="354"/>
      <c r="N32" s="333"/>
      <c r="O32" s="354"/>
      <c r="P32" s="333"/>
      <c r="Q32" s="354"/>
      <c r="R32" s="333"/>
      <c r="S32" s="354"/>
      <c r="T32" s="333"/>
      <c r="U32" s="354"/>
      <c r="V32" s="333"/>
      <c r="W32" s="354"/>
      <c r="X32" s="333"/>
      <c r="Y32" s="354"/>
      <c r="Z32" s="333"/>
      <c r="AA32" s="354"/>
      <c r="AB32" s="279">
        <f t="shared" si="0"/>
        <v>0</v>
      </c>
      <c r="AC32" s="279">
        <f t="shared" si="0"/>
        <v>0</v>
      </c>
      <c r="AD32" s="279">
        <f t="shared" si="1"/>
        <v>0</v>
      </c>
      <c r="AE32" s="119">
        <f>'Quadro 1'!X29</f>
        <v>0</v>
      </c>
      <c r="AF32" s="119">
        <f>'Quadro 1'!Y29</f>
        <v>0</v>
      </c>
      <c r="AG32" s="119">
        <f>'Quadro 1'!Z29</f>
        <v>0</v>
      </c>
    </row>
    <row r="33" spans="1:33" ht="24.95" customHeight="1" x14ac:dyDescent="0.2">
      <c r="A33" s="374" t="s">
        <v>65</v>
      </c>
      <c r="B33" s="366"/>
      <c r="C33" s="367"/>
      <c r="D33" s="333"/>
      <c r="E33" s="354"/>
      <c r="F33" s="333"/>
      <c r="G33" s="354"/>
      <c r="H33" s="333"/>
      <c r="I33" s="354"/>
      <c r="J33" s="333"/>
      <c r="K33" s="354"/>
      <c r="L33" s="333"/>
      <c r="M33" s="354"/>
      <c r="N33" s="333"/>
      <c r="O33" s="354"/>
      <c r="P33" s="333"/>
      <c r="Q33" s="354"/>
      <c r="R33" s="333"/>
      <c r="S33" s="354"/>
      <c r="T33" s="333"/>
      <c r="U33" s="354"/>
      <c r="V33" s="333"/>
      <c r="W33" s="354"/>
      <c r="X33" s="333"/>
      <c r="Y33" s="354"/>
      <c r="Z33" s="333"/>
      <c r="AA33" s="354"/>
      <c r="AB33" s="279">
        <f t="shared" si="0"/>
        <v>0</v>
      </c>
      <c r="AC33" s="279">
        <f t="shared" si="0"/>
        <v>0</v>
      </c>
      <c r="AD33" s="279">
        <f t="shared" si="1"/>
        <v>0</v>
      </c>
      <c r="AE33" s="119">
        <f>'Quadro 1'!X30</f>
        <v>0</v>
      </c>
      <c r="AF33" s="119">
        <f>'Quadro 1'!Y30</f>
        <v>0</v>
      </c>
      <c r="AG33" s="119">
        <f>'Quadro 1'!Z30</f>
        <v>0</v>
      </c>
    </row>
    <row r="34" spans="1:33" ht="24.95" customHeight="1" x14ac:dyDescent="0.2">
      <c r="A34" s="374" t="s">
        <v>66</v>
      </c>
      <c r="B34" s="366"/>
      <c r="C34" s="367"/>
      <c r="D34" s="333"/>
      <c r="E34" s="354"/>
      <c r="F34" s="333"/>
      <c r="G34" s="354"/>
      <c r="H34" s="333"/>
      <c r="I34" s="354"/>
      <c r="J34" s="333"/>
      <c r="K34" s="354"/>
      <c r="L34" s="333"/>
      <c r="M34" s="354"/>
      <c r="N34" s="333"/>
      <c r="O34" s="354"/>
      <c r="P34" s="333"/>
      <c r="Q34" s="354"/>
      <c r="R34" s="333"/>
      <c r="S34" s="354"/>
      <c r="T34" s="333"/>
      <c r="U34" s="354"/>
      <c r="V34" s="333"/>
      <c r="W34" s="354"/>
      <c r="X34" s="333"/>
      <c r="Y34" s="354"/>
      <c r="Z34" s="333"/>
      <c r="AA34" s="354"/>
      <c r="AB34" s="279">
        <f t="shared" si="0"/>
        <v>0</v>
      </c>
      <c r="AC34" s="279">
        <f t="shared" si="0"/>
        <v>0</v>
      </c>
      <c r="AD34" s="279">
        <f t="shared" si="1"/>
        <v>0</v>
      </c>
      <c r="AE34" s="119">
        <f>'Quadro 1'!X31</f>
        <v>0</v>
      </c>
      <c r="AF34" s="119">
        <f>'Quadro 1'!Y31</f>
        <v>0</v>
      </c>
      <c r="AG34" s="119">
        <f>'Quadro 1'!Z31</f>
        <v>0</v>
      </c>
    </row>
    <row r="35" spans="1:33" ht="24.95" customHeight="1" x14ac:dyDescent="0.2">
      <c r="A35" s="374" t="s">
        <v>67</v>
      </c>
      <c r="B35" s="366"/>
      <c r="C35" s="367"/>
      <c r="D35" s="333"/>
      <c r="E35" s="354"/>
      <c r="F35" s="333"/>
      <c r="G35" s="354"/>
      <c r="H35" s="333"/>
      <c r="I35" s="354"/>
      <c r="J35" s="333"/>
      <c r="K35" s="354"/>
      <c r="L35" s="333"/>
      <c r="M35" s="354"/>
      <c r="N35" s="333"/>
      <c r="O35" s="354"/>
      <c r="P35" s="333"/>
      <c r="Q35" s="354"/>
      <c r="R35" s="333"/>
      <c r="S35" s="354"/>
      <c r="T35" s="333"/>
      <c r="U35" s="354"/>
      <c r="V35" s="333"/>
      <c r="W35" s="354"/>
      <c r="X35" s="333"/>
      <c r="Y35" s="354"/>
      <c r="Z35" s="333"/>
      <c r="AA35" s="354"/>
      <c r="AB35" s="279">
        <f t="shared" si="0"/>
        <v>0</v>
      </c>
      <c r="AC35" s="279">
        <f t="shared" si="0"/>
        <v>0</v>
      </c>
      <c r="AD35" s="279">
        <f t="shared" si="1"/>
        <v>0</v>
      </c>
      <c r="AE35" s="119">
        <f>'Quadro 1'!X32</f>
        <v>0</v>
      </c>
      <c r="AF35" s="119">
        <f>'Quadro 1'!Y32</f>
        <v>0</v>
      </c>
      <c r="AG35" s="119">
        <f>'Quadro 1'!Z32</f>
        <v>0</v>
      </c>
    </row>
    <row r="36" spans="1:33" ht="24.95" customHeight="1" x14ac:dyDescent="0.2">
      <c r="A36" s="374" t="s">
        <v>412</v>
      </c>
      <c r="B36" s="366"/>
      <c r="C36" s="367"/>
      <c r="D36" s="333"/>
      <c r="E36" s="354"/>
      <c r="F36" s="333"/>
      <c r="G36" s="354"/>
      <c r="H36" s="333"/>
      <c r="I36" s="354"/>
      <c r="J36" s="333"/>
      <c r="K36" s="354"/>
      <c r="L36" s="333"/>
      <c r="M36" s="354"/>
      <c r="N36" s="333"/>
      <c r="O36" s="354"/>
      <c r="P36" s="333"/>
      <c r="Q36" s="354"/>
      <c r="R36" s="333"/>
      <c r="S36" s="354"/>
      <c r="T36" s="333"/>
      <c r="U36" s="354"/>
      <c r="V36" s="333"/>
      <c r="W36" s="354"/>
      <c r="X36" s="333"/>
      <c r="Y36" s="354"/>
      <c r="Z36" s="333"/>
      <c r="AA36" s="354"/>
      <c r="AB36" s="279">
        <f t="shared" si="0"/>
        <v>0</v>
      </c>
      <c r="AC36" s="279">
        <f t="shared" si="0"/>
        <v>0</v>
      </c>
      <c r="AD36" s="279">
        <f t="shared" si="1"/>
        <v>0</v>
      </c>
      <c r="AE36" s="119">
        <f>'Quadro 1'!X33</f>
        <v>0</v>
      </c>
      <c r="AF36" s="119">
        <f>'Quadro 1'!Y33</f>
        <v>0</v>
      </c>
      <c r="AG36" s="119">
        <f>'Quadro 1'!Z33</f>
        <v>0</v>
      </c>
    </row>
    <row r="37" spans="1:33" ht="24.95" customHeight="1" x14ac:dyDescent="0.2">
      <c r="A37" s="374" t="s">
        <v>413</v>
      </c>
      <c r="B37" s="366"/>
      <c r="C37" s="367"/>
      <c r="D37" s="333"/>
      <c r="E37" s="354"/>
      <c r="F37" s="333"/>
      <c r="G37" s="354"/>
      <c r="H37" s="333"/>
      <c r="I37" s="354"/>
      <c r="J37" s="333"/>
      <c r="K37" s="354"/>
      <c r="L37" s="333"/>
      <c r="M37" s="354"/>
      <c r="N37" s="333"/>
      <c r="O37" s="354"/>
      <c r="P37" s="333"/>
      <c r="Q37" s="354"/>
      <c r="R37" s="333"/>
      <c r="S37" s="354"/>
      <c r="T37" s="333"/>
      <c r="U37" s="354"/>
      <c r="V37" s="333"/>
      <c r="W37" s="354"/>
      <c r="X37" s="333"/>
      <c r="Y37" s="354"/>
      <c r="Z37" s="333"/>
      <c r="AA37" s="354"/>
      <c r="AB37" s="279">
        <f t="shared" si="0"/>
        <v>0</v>
      </c>
      <c r="AC37" s="279">
        <f t="shared" si="0"/>
        <v>0</v>
      </c>
      <c r="AD37" s="279">
        <f t="shared" si="1"/>
        <v>0</v>
      </c>
      <c r="AE37" s="119">
        <f>'Quadro 1'!X34</f>
        <v>0</v>
      </c>
      <c r="AF37" s="119">
        <f>'Quadro 1'!Y34</f>
        <v>0</v>
      </c>
      <c r="AG37" s="119">
        <f>'Quadro 1'!Z34</f>
        <v>0</v>
      </c>
    </row>
    <row r="38" spans="1:33" ht="24.95" customHeight="1" x14ac:dyDescent="0.2">
      <c r="A38" s="374" t="s">
        <v>414</v>
      </c>
      <c r="B38" s="366"/>
      <c r="C38" s="367"/>
      <c r="D38" s="333"/>
      <c r="E38" s="354"/>
      <c r="F38" s="333"/>
      <c r="G38" s="354"/>
      <c r="H38" s="333"/>
      <c r="I38" s="354"/>
      <c r="J38" s="333"/>
      <c r="K38" s="354"/>
      <c r="L38" s="333"/>
      <c r="M38" s="354"/>
      <c r="N38" s="333"/>
      <c r="O38" s="354"/>
      <c r="P38" s="333"/>
      <c r="Q38" s="354"/>
      <c r="R38" s="333"/>
      <c r="S38" s="354"/>
      <c r="T38" s="333"/>
      <c r="U38" s="354"/>
      <c r="V38" s="333"/>
      <c r="W38" s="354"/>
      <c r="X38" s="333"/>
      <c r="Y38" s="354"/>
      <c r="Z38" s="333"/>
      <c r="AA38" s="354"/>
      <c r="AB38" s="279">
        <f t="shared" si="0"/>
        <v>0</v>
      </c>
      <c r="AC38" s="279">
        <f t="shared" si="0"/>
        <v>0</v>
      </c>
      <c r="AD38" s="279">
        <f t="shared" si="1"/>
        <v>0</v>
      </c>
      <c r="AE38" s="119">
        <f>'Quadro 1'!X35</f>
        <v>0</v>
      </c>
      <c r="AF38" s="119">
        <f>'Quadro 1'!Y35</f>
        <v>0</v>
      </c>
      <c r="AG38" s="119">
        <f>'Quadro 1'!Z35</f>
        <v>0</v>
      </c>
    </row>
    <row r="39" spans="1:33" ht="24.95" customHeight="1" x14ac:dyDescent="0.2">
      <c r="A39" s="374" t="s">
        <v>68</v>
      </c>
      <c r="B39" s="366"/>
      <c r="C39" s="367"/>
      <c r="D39" s="333"/>
      <c r="E39" s="354"/>
      <c r="F39" s="333"/>
      <c r="G39" s="354"/>
      <c r="H39" s="333"/>
      <c r="I39" s="354"/>
      <c r="J39" s="333"/>
      <c r="K39" s="354"/>
      <c r="L39" s="333"/>
      <c r="M39" s="354"/>
      <c r="N39" s="333"/>
      <c r="O39" s="354"/>
      <c r="P39" s="333"/>
      <c r="Q39" s="354"/>
      <c r="R39" s="333"/>
      <c r="S39" s="354"/>
      <c r="T39" s="333"/>
      <c r="U39" s="354"/>
      <c r="V39" s="333"/>
      <c r="W39" s="354"/>
      <c r="X39" s="333"/>
      <c r="Y39" s="354"/>
      <c r="Z39" s="333"/>
      <c r="AA39" s="354"/>
      <c r="AB39" s="279">
        <f t="shared" si="0"/>
        <v>0</v>
      </c>
      <c r="AC39" s="279">
        <f t="shared" si="0"/>
        <v>0</v>
      </c>
      <c r="AD39" s="279">
        <f t="shared" si="1"/>
        <v>0</v>
      </c>
      <c r="AE39" s="119">
        <f>'Quadro 1'!X36</f>
        <v>0</v>
      </c>
      <c r="AF39" s="119">
        <f>'Quadro 1'!Y36</f>
        <v>0</v>
      </c>
      <c r="AG39" s="119">
        <f>'Quadro 1'!Z36</f>
        <v>0</v>
      </c>
    </row>
    <row r="40" spans="1:33" ht="24.95" customHeight="1" x14ac:dyDescent="0.2">
      <c r="A40" s="374" t="s">
        <v>415</v>
      </c>
      <c r="B40" s="366"/>
      <c r="C40" s="367"/>
      <c r="D40" s="333"/>
      <c r="E40" s="354"/>
      <c r="F40" s="333"/>
      <c r="G40" s="354"/>
      <c r="H40" s="333"/>
      <c r="I40" s="354"/>
      <c r="J40" s="333"/>
      <c r="K40" s="354"/>
      <c r="L40" s="333"/>
      <c r="M40" s="354"/>
      <c r="N40" s="333"/>
      <c r="O40" s="354"/>
      <c r="P40" s="333"/>
      <c r="Q40" s="354"/>
      <c r="R40" s="333"/>
      <c r="S40" s="354"/>
      <c r="T40" s="333"/>
      <c r="U40" s="354"/>
      <c r="V40" s="333"/>
      <c r="W40" s="354"/>
      <c r="X40" s="333"/>
      <c r="Y40" s="354"/>
      <c r="Z40" s="333"/>
      <c r="AA40" s="354"/>
      <c r="AB40" s="279">
        <f t="shared" si="0"/>
        <v>0</v>
      </c>
      <c r="AC40" s="279">
        <f t="shared" si="0"/>
        <v>0</v>
      </c>
      <c r="AD40" s="279">
        <f t="shared" si="1"/>
        <v>0</v>
      </c>
      <c r="AE40" s="119">
        <f>'Quadro 1'!X37</f>
        <v>0</v>
      </c>
      <c r="AF40" s="119">
        <f>'Quadro 1'!Y37</f>
        <v>0</v>
      </c>
      <c r="AG40" s="119">
        <f>'Quadro 1'!Z37</f>
        <v>0</v>
      </c>
    </row>
    <row r="41" spans="1:33" ht="24.95" customHeight="1" x14ac:dyDescent="0.2">
      <c r="A41" s="374" t="s">
        <v>416</v>
      </c>
      <c r="B41" s="366"/>
      <c r="C41" s="367"/>
      <c r="D41" s="333"/>
      <c r="E41" s="354"/>
      <c r="F41" s="333"/>
      <c r="G41" s="354"/>
      <c r="H41" s="333"/>
      <c r="I41" s="354"/>
      <c r="J41" s="333"/>
      <c r="K41" s="354"/>
      <c r="L41" s="333"/>
      <c r="M41" s="354"/>
      <c r="N41" s="333"/>
      <c r="O41" s="354"/>
      <c r="P41" s="333"/>
      <c r="Q41" s="354"/>
      <c r="R41" s="333"/>
      <c r="S41" s="354"/>
      <c r="T41" s="333"/>
      <c r="U41" s="354"/>
      <c r="V41" s="333"/>
      <c r="W41" s="354"/>
      <c r="X41" s="333"/>
      <c r="Y41" s="354"/>
      <c r="Z41" s="333"/>
      <c r="AA41" s="354"/>
      <c r="AB41" s="279">
        <f t="shared" si="0"/>
        <v>0</v>
      </c>
      <c r="AC41" s="279">
        <f t="shared" si="0"/>
        <v>0</v>
      </c>
      <c r="AD41" s="279">
        <f t="shared" si="1"/>
        <v>0</v>
      </c>
      <c r="AE41" s="119">
        <f>'Quadro 1'!X38</f>
        <v>0</v>
      </c>
      <c r="AF41" s="119">
        <f>'Quadro 1'!Y38</f>
        <v>0</v>
      </c>
      <c r="AG41" s="119">
        <f>'Quadro 1'!Z38</f>
        <v>0</v>
      </c>
    </row>
    <row r="42" spans="1:33" ht="24.95" customHeight="1" x14ac:dyDescent="0.2">
      <c r="A42" s="374" t="s">
        <v>417</v>
      </c>
      <c r="B42" s="366"/>
      <c r="C42" s="367"/>
      <c r="D42" s="333"/>
      <c r="E42" s="354"/>
      <c r="F42" s="333"/>
      <c r="G42" s="354"/>
      <c r="H42" s="333"/>
      <c r="I42" s="354"/>
      <c r="J42" s="333"/>
      <c r="K42" s="354"/>
      <c r="L42" s="333"/>
      <c r="M42" s="354"/>
      <c r="N42" s="333"/>
      <c r="O42" s="354"/>
      <c r="P42" s="333"/>
      <c r="Q42" s="354"/>
      <c r="R42" s="333"/>
      <c r="S42" s="354"/>
      <c r="T42" s="333"/>
      <c r="U42" s="354"/>
      <c r="V42" s="333"/>
      <c r="W42" s="354"/>
      <c r="X42" s="333"/>
      <c r="Y42" s="354"/>
      <c r="Z42" s="333"/>
      <c r="AA42" s="354"/>
      <c r="AB42" s="279">
        <f t="shared" si="0"/>
        <v>0</v>
      </c>
      <c r="AC42" s="279">
        <f t="shared" si="0"/>
        <v>0</v>
      </c>
      <c r="AD42" s="279">
        <f t="shared" si="1"/>
        <v>0</v>
      </c>
      <c r="AE42" s="119">
        <f>'Quadro 1'!X39</f>
        <v>0</v>
      </c>
      <c r="AF42" s="119">
        <f>'Quadro 1'!Y39</f>
        <v>0</v>
      </c>
      <c r="AG42" s="119">
        <f>'Quadro 1'!Z39</f>
        <v>0</v>
      </c>
    </row>
    <row r="43" spans="1:33" ht="24.95" customHeight="1" x14ac:dyDescent="0.2">
      <c r="A43" s="374" t="s">
        <v>69</v>
      </c>
      <c r="B43" s="366"/>
      <c r="C43" s="367"/>
      <c r="D43" s="333"/>
      <c r="E43" s="354"/>
      <c r="F43" s="333"/>
      <c r="G43" s="354"/>
      <c r="H43" s="333"/>
      <c r="I43" s="354"/>
      <c r="J43" s="333"/>
      <c r="K43" s="354"/>
      <c r="L43" s="333"/>
      <c r="M43" s="354"/>
      <c r="N43" s="333"/>
      <c r="O43" s="354"/>
      <c r="P43" s="333"/>
      <c r="Q43" s="354"/>
      <c r="R43" s="333"/>
      <c r="S43" s="354"/>
      <c r="T43" s="333"/>
      <c r="U43" s="354"/>
      <c r="V43" s="333"/>
      <c r="W43" s="354"/>
      <c r="X43" s="333"/>
      <c r="Y43" s="354"/>
      <c r="Z43" s="333"/>
      <c r="AA43" s="354"/>
      <c r="AB43" s="279">
        <f t="shared" si="0"/>
        <v>0</v>
      </c>
      <c r="AC43" s="279">
        <f t="shared" si="0"/>
        <v>0</v>
      </c>
      <c r="AD43" s="279">
        <f t="shared" si="1"/>
        <v>0</v>
      </c>
      <c r="AE43" s="119">
        <f>'Quadro 1'!X40</f>
        <v>0</v>
      </c>
      <c r="AF43" s="119">
        <f>'Quadro 1'!Y40</f>
        <v>0</v>
      </c>
      <c r="AG43" s="119">
        <f>'Quadro 1'!Z40</f>
        <v>0</v>
      </c>
    </row>
    <row r="44" spans="1:33" ht="24.95" customHeight="1" x14ac:dyDescent="0.2">
      <c r="A44" s="374" t="s">
        <v>70</v>
      </c>
      <c r="B44" s="366"/>
      <c r="C44" s="367"/>
      <c r="D44" s="333"/>
      <c r="E44" s="354"/>
      <c r="F44" s="333"/>
      <c r="G44" s="354"/>
      <c r="H44" s="333"/>
      <c r="I44" s="354"/>
      <c r="J44" s="333"/>
      <c r="K44" s="354"/>
      <c r="L44" s="333"/>
      <c r="M44" s="354"/>
      <c r="N44" s="333"/>
      <c r="O44" s="354"/>
      <c r="P44" s="333"/>
      <c r="Q44" s="354"/>
      <c r="R44" s="333"/>
      <c r="S44" s="354"/>
      <c r="T44" s="333"/>
      <c r="U44" s="354"/>
      <c r="V44" s="333"/>
      <c r="W44" s="354"/>
      <c r="X44" s="333"/>
      <c r="Y44" s="354"/>
      <c r="Z44" s="333"/>
      <c r="AA44" s="354"/>
      <c r="AB44" s="279">
        <f t="shared" si="0"/>
        <v>0</v>
      </c>
      <c r="AC44" s="279">
        <f t="shared" si="0"/>
        <v>0</v>
      </c>
      <c r="AD44" s="279">
        <f t="shared" si="1"/>
        <v>0</v>
      </c>
      <c r="AE44" s="119">
        <f>'Quadro 1'!X41</f>
        <v>0</v>
      </c>
      <c r="AF44" s="119">
        <f>'Quadro 1'!Y41</f>
        <v>0</v>
      </c>
      <c r="AG44" s="119">
        <f>'Quadro 1'!Z41</f>
        <v>0</v>
      </c>
    </row>
    <row r="45" spans="1:33" ht="24.95" customHeight="1" x14ac:dyDescent="0.2">
      <c r="A45" s="374" t="s">
        <v>71</v>
      </c>
      <c r="B45" s="366"/>
      <c r="C45" s="367"/>
      <c r="D45" s="333"/>
      <c r="E45" s="354"/>
      <c r="F45" s="333"/>
      <c r="G45" s="354"/>
      <c r="H45" s="333"/>
      <c r="I45" s="354"/>
      <c r="J45" s="333"/>
      <c r="K45" s="354"/>
      <c r="L45" s="333"/>
      <c r="M45" s="354"/>
      <c r="N45" s="333"/>
      <c r="O45" s="354"/>
      <c r="P45" s="333"/>
      <c r="Q45" s="354"/>
      <c r="R45" s="333"/>
      <c r="S45" s="354"/>
      <c r="T45" s="333"/>
      <c r="U45" s="354"/>
      <c r="V45" s="333"/>
      <c r="W45" s="354"/>
      <c r="X45" s="333"/>
      <c r="Y45" s="354"/>
      <c r="Z45" s="333"/>
      <c r="AA45" s="354"/>
      <c r="AB45" s="279">
        <f t="shared" si="0"/>
        <v>0</v>
      </c>
      <c r="AC45" s="279">
        <f t="shared" si="0"/>
        <v>0</v>
      </c>
      <c r="AD45" s="279">
        <f t="shared" si="1"/>
        <v>0</v>
      </c>
      <c r="AE45" s="119">
        <f>'Quadro 1'!X42</f>
        <v>0</v>
      </c>
      <c r="AF45" s="119">
        <f>'Quadro 1'!Y42</f>
        <v>0</v>
      </c>
      <c r="AG45" s="119">
        <f>'Quadro 1'!Z42</f>
        <v>0</v>
      </c>
    </row>
    <row r="46" spans="1:33" ht="24.95" customHeight="1" x14ac:dyDescent="0.2">
      <c r="A46" s="374" t="s">
        <v>72</v>
      </c>
      <c r="B46" s="366"/>
      <c r="C46" s="367"/>
      <c r="D46" s="333"/>
      <c r="E46" s="354"/>
      <c r="F46" s="333"/>
      <c r="G46" s="354"/>
      <c r="H46" s="333"/>
      <c r="I46" s="354"/>
      <c r="J46" s="333"/>
      <c r="K46" s="354"/>
      <c r="L46" s="333"/>
      <c r="M46" s="354"/>
      <c r="N46" s="333"/>
      <c r="O46" s="354"/>
      <c r="P46" s="333"/>
      <c r="Q46" s="354"/>
      <c r="R46" s="333"/>
      <c r="S46" s="354"/>
      <c r="T46" s="333"/>
      <c r="U46" s="354"/>
      <c r="V46" s="333"/>
      <c r="W46" s="354"/>
      <c r="X46" s="333"/>
      <c r="Y46" s="354"/>
      <c r="Z46" s="333"/>
      <c r="AA46" s="354"/>
      <c r="AB46" s="279">
        <f t="shared" si="0"/>
        <v>0</v>
      </c>
      <c r="AC46" s="279">
        <f t="shared" si="0"/>
        <v>0</v>
      </c>
      <c r="AD46" s="279">
        <f t="shared" si="1"/>
        <v>0</v>
      </c>
      <c r="AE46" s="119">
        <f>'Quadro 1'!X43</f>
        <v>0</v>
      </c>
      <c r="AF46" s="119">
        <f>'Quadro 1'!Y43</f>
        <v>0</v>
      </c>
      <c r="AG46" s="119">
        <f>'Quadro 1'!Z43</f>
        <v>0</v>
      </c>
    </row>
    <row r="47" spans="1:33" ht="24.95" customHeight="1" x14ac:dyDescent="0.2">
      <c r="A47" s="374" t="s">
        <v>73</v>
      </c>
      <c r="B47" s="366"/>
      <c r="C47" s="367"/>
      <c r="D47" s="333"/>
      <c r="E47" s="354"/>
      <c r="F47" s="333"/>
      <c r="G47" s="354"/>
      <c r="H47" s="333"/>
      <c r="I47" s="354"/>
      <c r="J47" s="333"/>
      <c r="K47" s="354"/>
      <c r="L47" s="333"/>
      <c r="M47" s="354"/>
      <c r="N47" s="333"/>
      <c r="O47" s="354"/>
      <c r="P47" s="333"/>
      <c r="Q47" s="354"/>
      <c r="R47" s="333"/>
      <c r="S47" s="354"/>
      <c r="T47" s="333"/>
      <c r="U47" s="354"/>
      <c r="V47" s="333"/>
      <c r="W47" s="354"/>
      <c r="X47" s="333"/>
      <c r="Y47" s="354"/>
      <c r="Z47" s="333"/>
      <c r="AA47" s="354"/>
      <c r="AB47" s="279">
        <f t="shared" si="0"/>
        <v>0</v>
      </c>
      <c r="AC47" s="279">
        <f t="shared" si="0"/>
        <v>0</v>
      </c>
      <c r="AD47" s="279">
        <f t="shared" si="1"/>
        <v>0</v>
      </c>
      <c r="AE47" s="119">
        <f>'Quadro 1'!X44</f>
        <v>0</v>
      </c>
      <c r="AF47" s="119">
        <f>'Quadro 1'!Y44</f>
        <v>0</v>
      </c>
      <c r="AG47" s="119">
        <f>'Quadro 1'!Z44</f>
        <v>0</v>
      </c>
    </row>
    <row r="48" spans="1:33" ht="24.95" customHeight="1" x14ac:dyDescent="0.2">
      <c r="A48" s="374" t="s">
        <v>418</v>
      </c>
      <c r="B48" s="366"/>
      <c r="C48" s="367"/>
      <c r="D48" s="333"/>
      <c r="E48" s="354"/>
      <c r="F48" s="333"/>
      <c r="G48" s="354"/>
      <c r="H48" s="333"/>
      <c r="I48" s="354"/>
      <c r="J48" s="333"/>
      <c r="K48" s="354"/>
      <c r="L48" s="333"/>
      <c r="M48" s="354"/>
      <c r="N48" s="333"/>
      <c r="O48" s="354"/>
      <c r="P48" s="333"/>
      <c r="Q48" s="354"/>
      <c r="R48" s="333"/>
      <c r="S48" s="354"/>
      <c r="T48" s="333"/>
      <c r="U48" s="354"/>
      <c r="V48" s="333"/>
      <c r="W48" s="354"/>
      <c r="X48" s="333"/>
      <c r="Y48" s="354"/>
      <c r="Z48" s="333"/>
      <c r="AA48" s="354"/>
      <c r="AB48" s="279">
        <f t="shared" si="0"/>
        <v>0</v>
      </c>
      <c r="AC48" s="279">
        <f t="shared" si="0"/>
        <v>0</v>
      </c>
      <c r="AD48" s="279">
        <f t="shared" si="1"/>
        <v>0</v>
      </c>
      <c r="AE48" s="119">
        <f>'Quadro 1'!X45</f>
        <v>0</v>
      </c>
      <c r="AF48" s="119">
        <f>'Quadro 1'!Y45</f>
        <v>0</v>
      </c>
      <c r="AG48" s="119">
        <f>'Quadro 1'!Z45</f>
        <v>0</v>
      </c>
    </row>
    <row r="49" spans="1:34" s="122" customFormat="1" ht="24.95" customHeight="1" x14ac:dyDescent="0.2">
      <c r="A49" s="374" t="s">
        <v>74</v>
      </c>
      <c r="B49" s="366"/>
      <c r="C49" s="367"/>
      <c r="D49" s="333"/>
      <c r="E49" s="354"/>
      <c r="F49" s="333"/>
      <c r="G49" s="354"/>
      <c r="H49" s="333"/>
      <c r="I49" s="354"/>
      <c r="J49" s="333"/>
      <c r="K49" s="354"/>
      <c r="L49" s="333"/>
      <c r="M49" s="354"/>
      <c r="N49" s="333"/>
      <c r="O49" s="354"/>
      <c r="P49" s="333"/>
      <c r="Q49" s="354"/>
      <c r="R49" s="333"/>
      <c r="S49" s="354"/>
      <c r="T49" s="333"/>
      <c r="U49" s="354"/>
      <c r="V49" s="333"/>
      <c r="W49" s="354"/>
      <c r="X49" s="333"/>
      <c r="Y49" s="354"/>
      <c r="Z49" s="333"/>
      <c r="AA49" s="354"/>
      <c r="AB49" s="279">
        <f t="shared" si="0"/>
        <v>0</v>
      </c>
      <c r="AC49" s="279">
        <f t="shared" si="0"/>
        <v>0</v>
      </c>
      <c r="AD49" s="279">
        <f t="shared" si="1"/>
        <v>0</v>
      </c>
      <c r="AE49" s="119">
        <f>'Quadro 1'!X46</f>
        <v>0</v>
      </c>
      <c r="AF49" s="119">
        <f>'Quadro 1'!Y46</f>
        <v>0</v>
      </c>
      <c r="AG49" s="119">
        <f>'Quadro 1'!Z46</f>
        <v>0</v>
      </c>
    </row>
    <row r="50" spans="1:34" s="123" customFormat="1" ht="24.95" customHeight="1" x14ac:dyDescent="0.2">
      <c r="A50" s="374" t="s">
        <v>75</v>
      </c>
      <c r="B50" s="366"/>
      <c r="C50" s="367"/>
      <c r="D50" s="356"/>
      <c r="E50" s="355"/>
      <c r="F50" s="356"/>
      <c r="G50" s="355"/>
      <c r="H50" s="356"/>
      <c r="I50" s="355"/>
      <c r="J50" s="356"/>
      <c r="K50" s="355"/>
      <c r="L50" s="356"/>
      <c r="M50" s="355"/>
      <c r="N50" s="356"/>
      <c r="O50" s="355"/>
      <c r="P50" s="356"/>
      <c r="Q50" s="355"/>
      <c r="R50" s="356"/>
      <c r="S50" s="355"/>
      <c r="T50" s="356"/>
      <c r="U50" s="355"/>
      <c r="V50" s="356"/>
      <c r="W50" s="355"/>
      <c r="X50" s="356"/>
      <c r="Y50" s="355"/>
      <c r="Z50" s="356"/>
      <c r="AA50" s="355"/>
      <c r="AB50" s="280">
        <f t="shared" si="0"/>
        <v>0</v>
      </c>
      <c r="AC50" s="280">
        <f t="shared" si="0"/>
        <v>0</v>
      </c>
      <c r="AD50" s="280">
        <f t="shared" si="1"/>
        <v>0</v>
      </c>
      <c r="AE50" s="119">
        <f>'Quadro 1'!X47</f>
        <v>0</v>
      </c>
      <c r="AF50" s="119">
        <f>'Quadro 1'!Y47</f>
        <v>0</v>
      </c>
      <c r="AG50" s="119">
        <f>'Quadro 1'!Z47</f>
        <v>0</v>
      </c>
    </row>
    <row r="51" spans="1:34" s="123" customFormat="1" ht="12" customHeight="1" x14ac:dyDescent="0.2">
      <c r="A51" s="78" t="s">
        <v>76</v>
      </c>
      <c r="B51" s="281">
        <f t="shared" ref="B51:AC51" si="2">SUM(B7:B50)</f>
        <v>52</v>
      </c>
      <c r="C51" s="281">
        <f t="shared" si="2"/>
        <v>64</v>
      </c>
      <c r="D51" s="281">
        <f t="shared" si="2"/>
        <v>0</v>
      </c>
      <c r="E51" s="281">
        <f t="shared" si="2"/>
        <v>0</v>
      </c>
      <c r="F51" s="281">
        <f t="shared" si="2"/>
        <v>0</v>
      </c>
      <c r="G51" s="281">
        <f t="shared" si="2"/>
        <v>0</v>
      </c>
      <c r="H51" s="281">
        <f t="shared" si="2"/>
        <v>4</v>
      </c>
      <c r="I51" s="281">
        <f t="shared" si="2"/>
        <v>9</v>
      </c>
      <c r="J51" s="281">
        <f t="shared" si="2"/>
        <v>3</v>
      </c>
      <c r="K51" s="281">
        <f t="shared" si="2"/>
        <v>5</v>
      </c>
      <c r="L51" s="281">
        <f t="shared" ref="L51:O51" si="3">SUM(L7:L50)</f>
        <v>9</v>
      </c>
      <c r="M51" s="281">
        <f t="shared" si="3"/>
        <v>5</v>
      </c>
      <c r="N51" s="281">
        <f t="shared" si="3"/>
        <v>15</v>
      </c>
      <c r="O51" s="281">
        <f t="shared" si="3"/>
        <v>12</v>
      </c>
      <c r="P51" s="281">
        <f t="shared" ref="P51:S51" si="4">SUM(P7:P50)</f>
        <v>3</v>
      </c>
      <c r="Q51" s="281">
        <f t="shared" si="4"/>
        <v>2</v>
      </c>
      <c r="R51" s="281">
        <f t="shared" si="4"/>
        <v>1</v>
      </c>
      <c r="S51" s="281">
        <f t="shared" si="4"/>
        <v>0</v>
      </c>
      <c r="T51" s="281">
        <f t="shared" si="2"/>
        <v>0</v>
      </c>
      <c r="U51" s="281">
        <f t="shared" si="2"/>
        <v>0</v>
      </c>
      <c r="V51" s="281">
        <f t="shared" si="2"/>
        <v>0</v>
      </c>
      <c r="W51" s="281">
        <f t="shared" si="2"/>
        <v>0</v>
      </c>
      <c r="X51" s="281">
        <f t="shared" si="2"/>
        <v>0</v>
      </c>
      <c r="Y51" s="281">
        <f t="shared" si="2"/>
        <v>0</v>
      </c>
      <c r="Z51" s="281">
        <f t="shared" si="2"/>
        <v>0</v>
      </c>
      <c r="AA51" s="281">
        <f t="shared" si="2"/>
        <v>0</v>
      </c>
      <c r="AB51" s="281">
        <f t="shared" si="2"/>
        <v>87</v>
      </c>
      <c r="AC51" s="281">
        <f t="shared" si="2"/>
        <v>97</v>
      </c>
      <c r="AD51" s="281">
        <f>AB51+AC51</f>
        <v>184</v>
      </c>
    </row>
    <row r="52" spans="1:34" s="122" customFormat="1" ht="9.9499999999999993" customHeight="1" x14ac:dyDescent="0.2">
      <c r="A52" s="124"/>
      <c r="B52" s="124"/>
      <c r="C52" s="124"/>
      <c r="D52" s="124"/>
      <c r="E52" s="124"/>
      <c r="F52" s="124"/>
      <c r="G52" s="124"/>
      <c r="H52" s="460"/>
      <c r="I52" s="124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5">
        <f>'Quadro 1'!X48</f>
        <v>87</v>
      </c>
      <c r="AC52" s="125">
        <f>'Quadro 1'!Y48</f>
        <v>97</v>
      </c>
      <c r="AD52" s="125">
        <f>'Quadro 1'!Z48</f>
        <v>184</v>
      </c>
    </row>
    <row r="53" spans="1:34" s="123" customFormat="1" ht="13.35" customHeight="1" x14ac:dyDescent="0.2">
      <c r="A53" s="394" t="s">
        <v>80</v>
      </c>
      <c r="B53" s="395"/>
      <c r="C53" s="395"/>
      <c r="D53" s="395"/>
      <c r="E53" s="395"/>
      <c r="F53" s="395"/>
      <c r="G53" s="395"/>
      <c r="H53" s="395"/>
      <c r="I53" s="395"/>
      <c r="J53" s="395"/>
      <c r="K53" s="395"/>
      <c r="L53" s="395"/>
      <c r="M53" s="395"/>
      <c r="N53" s="395"/>
      <c r="O53" s="395"/>
      <c r="P53" s="395"/>
      <c r="Q53" s="395"/>
      <c r="R53" s="395"/>
      <c r="S53" s="395"/>
      <c r="T53" s="395"/>
      <c r="U53" s="395"/>
      <c r="V53" s="395"/>
      <c r="W53" s="395"/>
      <c r="X53" s="395"/>
      <c r="Y53" s="395"/>
      <c r="Z53" s="395"/>
      <c r="AA53" s="395"/>
      <c r="AB53" s="396"/>
      <c r="AC53" s="396"/>
      <c r="AD53" s="396"/>
    </row>
    <row r="54" spans="1:34" s="123" customFormat="1" ht="13.35" customHeight="1" x14ac:dyDescent="0.3">
      <c r="A54" s="91" t="s">
        <v>419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  <c r="N54" s="375"/>
      <c r="O54" s="375"/>
      <c r="P54" s="375"/>
      <c r="Q54" s="375"/>
      <c r="R54" s="375"/>
      <c r="S54" s="375"/>
      <c r="T54" s="375"/>
      <c r="U54" s="375"/>
      <c r="V54" s="375"/>
      <c r="W54" s="375"/>
      <c r="X54" s="375"/>
      <c r="Y54" s="375"/>
      <c r="Z54" s="375"/>
      <c r="AA54" s="375"/>
      <c r="AB54" s="375"/>
      <c r="AC54" s="375"/>
      <c r="AD54" s="89"/>
    </row>
    <row r="55" spans="1:34" s="117" customFormat="1" ht="13.35" customHeight="1" x14ac:dyDescent="0.2">
      <c r="A55" s="396" t="s">
        <v>202</v>
      </c>
      <c r="B55" s="395"/>
      <c r="C55" s="395"/>
      <c r="D55" s="395"/>
      <c r="E55" s="395"/>
      <c r="F55" s="395"/>
      <c r="G55" s="395"/>
      <c r="H55" s="395"/>
      <c r="I55" s="395"/>
      <c r="J55" s="395"/>
      <c r="K55" s="395"/>
      <c r="L55" s="395"/>
      <c r="M55" s="395"/>
      <c r="N55" s="395"/>
      <c r="O55" s="395"/>
      <c r="P55" s="395"/>
      <c r="Q55" s="395"/>
      <c r="R55" s="395"/>
      <c r="S55" s="395"/>
      <c r="T55" s="395"/>
      <c r="U55" s="395"/>
      <c r="V55" s="395"/>
      <c r="W55" s="395"/>
      <c r="X55" s="395"/>
      <c r="Y55" s="395"/>
      <c r="Z55" s="395"/>
      <c r="AA55" s="395"/>
      <c r="AB55" s="396"/>
      <c r="AC55" s="396"/>
      <c r="AD55" s="396"/>
    </row>
    <row r="56" spans="1:34" s="117" customFormat="1" ht="19.5" customHeight="1" x14ac:dyDescent="0.2">
      <c r="A56" s="575" t="s">
        <v>203</v>
      </c>
      <c r="B56" s="575"/>
      <c r="C56" s="575"/>
      <c r="D56" s="575"/>
      <c r="E56" s="575"/>
      <c r="F56" s="575"/>
      <c r="G56" s="575"/>
      <c r="H56" s="575"/>
      <c r="I56" s="575"/>
      <c r="J56" s="575"/>
      <c r="K56" s="575"/>
      <c r="L56" s="575"/>
      <c r="M56" s="575"/>
      <c r="N56" s="575"/>
      <c r="O56" s="575"/>
      <c r="P56" s="575"/>
      <c r="Q56" s="575"/>
      <c r="R56" s="575"/>
      <c r="S56" s="575"/>
      <c r="T56" s="575"/>
      <c r="U56" s="575"/>
      <c r="V56" s="575"/>
      <c r="W56" s="575"/>
      <c r="X56" s="575"/>
      <c r="Y56" s="575"/>
      <c r="Z56" s="575"/>
      <c r="AA56" s="575"/>
      <c r="AB56" s="575"/>
      <c r="AC56" s="575"/>
      <c r="AD56" s="396"/>
    </row>
    <row r="57" spans="1:34" s="117" customFormat="1" ht="16.5" customHeight="1" x14ac:dyDescent="0.2">
      <c r="A57" s="575" t="s">
        <v>504</v>
      </c>
      <c r="B57" s="575"/>
      <c r="C57" s="575"/>
      <c r="D57" s="575"/>
      <c r="E57" s="575"/>
      <c r="F57" s="575"/>
      <c r="G57" s="575"/>
      <c r="H57" s="575"/>
      <c r="I57" s="575"/>
      <c r="J57" s="575"/>
      <c r="K57" s="575"/>
      <c r="L57" s="575"/>
      <c r="M57" s="575"/>
      <c r="N57" s="575"/>
      <c r="O57" s="575"/>
      <c r="P57" s="575"/>
      <c r="Q57" s="575"/>
      <c r="R57" s="575"/>
      <c r="S57" s="575"/>
      <c r="T57" s="575"/>
      <c r="U57" s="575"/>
      <c r="V57" s="575"/>
      <c r="W57" s="575"/>
      <c r="X57" s="575"/>
      <c r="Y57" s="575"/>
      <c r="Z57" s="575"/>
      <c r="AA57" s="575"/>
      <c r="AB57" s="575"/>
      <c r="AC57" s="575"/>
      <c r="AD57" s="575"/>
    </row>
    <row r="58" spans="1:34" s="117" customFormat="1" ht="13.35" customHeight="1" x14ac:dyDescent="0.2">
      <c r="A58" s="576" t="s">
        <v>424</v>
      </c>
      <c r="B58" s="576"/>
      <c r="C58" s="576"/>
      <c r="D58" s="576"/>
      <c r="E58" s="576"/>
      <c r="F58" s="576"/>
      <c r="G58" s="576"/>
      <c r="H58" s="576"/>
      <c r="I58" s="576"/>
      <c r="J58" s="576"/>
      <c r="K58" s="576"/>
      <c r="L58" s="576"/>
      <c r="M58" s="576"/>
      <c r="N58" s="576"/>
      <c r="O58" s="576"/>
      <c r="P58" s="576"/>
      <c r="Q58" s="576"/>
      <c r="R58" s="576"/>
      <c r="S58" s="576"/>
      <c r="T58" s="576"/>
      <c r="U58" s="576"/>
      <c r="V58" s="576"/>
      <c r="W58" s="576"/>
      <c r="X58" s="576"/>
      <c r="Y58" s="576"/>
      <c r="Z58" s="576"/>
      <c r="AA58" s="576"/>
      <c r="AB58" s="576"/>
      <c r="AC58" s="576"/>
      <c r="AD58" s="576"/>
    </row>
    <row r="59" spans="1:34" s="117" customFormat="1" ht="13.35" customHeight="1" x14ac:dyDescent="0.3">
      <c r="A59" s="109" t="s">
        <v>531</v>
      </c>
      <c r="B59" s="109"/>
      <c r="C59" s="109"/>
      <c r="D59" s="109"/>
      <c r="E59" s="109"/>
      <c r="F59" s="109"/>
      <c r="G59" s="109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375"/>
      <c r="U59" s="375"/>
      <c r="V59" s="375"/>
      <c r="W59" s="375"/>
      <c r="X59" s="375"/>
      <c r="Y59" s="375"/>
      <c r="Z59" s="375"/>
      <c r="AA59" s="375"/>
      <c r="AB59" s="375"/>
      <c r="AC59" s="375"/>
      <c r="AD59" s="89"/>
    </row>
    <row r="60" spans="1:34" s="117" customFormat="1" ht="13.35" customHeight="1" x14ac:dyDescent="0.3">
      <c r="A60" s="109" t="s">
        <v>81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375"/>
      <c r="Y60" s="375"/>
      <c r="Z60" s="375"/>
      <c r="AA60" s="375"/>
      <c r="AB60" s="375"/>
      <c r="AC60" s="375"/>
      <c r="AD60" s="89"/>
    </row>
    <row r="61" spans="1:34" s="117" customFormat="1" ht="26.45" customHeight="1" x14ac:dyDescent="0.3">
      <c r="A61" s="532" t="s">
        <v>420</v>
      </c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  <c r="N61" s="532"/>
      <c r="O61" s="532"/>
      <c r="P61" s="532"/>
      <c r="Q61" s="532"/>
      <c r="R61" s="532"/>
      <c r="S61" s="532"/>
      <c r="T61" s="532"/>
      <c r="U61" s="532"/>
      <c r="V61" s="532"/>
      <c r="W61" s="532"/>
      <c r="X61" s="375"/>
      <c r="Y61" s="375"/>
      <c r="Z61" s="375"/>
      <c r="AA61" s="375"/>
      <c r="AB61" s="375"/>
      <c r="AC61" s="375"/>
      <c r="AD61" s="89"/>
    </row>
    <row r="62" spans="1:34" s="476" customFormat="1" ht="14.25" customHeight="1" x14ac:dyDescent="0.3">
      <c r="A62" s="466" t="s">
        <v>506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375"/>
      <c r="Y62" s="375"/>
      <c r="Z62" s="375"/>
      <c r="AA62" s="375"/>
      <c r="AB62" s="375"/>
      <c r="AC62" s="375"/>
      <c r="AD62" s="375"/>
      <c r="AE62" s="375"/>
      <c r="AF62" s="89"/>
      <c r="AG62" s="89"/>
      <c r="AH62" s="375"/>
    </row>
    <row r="63" spans="1:34" x14ac:dyDescent="0.3">
      <c r="A63" s="62"/>
      <c r="AD63" s="126"/>
    </row>
  </sheetData>
  <sheetProtection algorithmName="SHA-512" hashValue="HYQ85pbKHuNlIPUPxWcmDa1YAU/fqBCmMhfr0Lp5gZfxSaCjwRbYnKSQ+oepI9KQcM9M54ejftATBe/xUUDQSg==" saltValue="jywamEl+Rj3BVZ6lCskHSg==" spinCount="100000" sheet="1" selectLockedCells="1"/>
  <mergeCells count="33">
    <mergeCell ref="Z5:AA5"/>
    <mergeCell ref="D5:E5"/>
    <mergeCell ref="A57:AD57"/>
    <mergeCell ref="A61:W61"/>
    <mergeCell ref="B5:C5"/>
    <mergeCell ref="F5:G5"/>
    <mergeCell ref="H5:I5"/>
    <mergeCell ref="J5:K5"/>
    <mergeCell ref="T5:U5"/>
    <mergeCell ref="V5:W5"/>
    <mergeCell ref="A56:AC56"/>
    <mergeCell ref="A58:AD58"/>
    <mergeCell ref="AB1:AD1"/>
    <mergeCell ref="A2:A6"/>
    <mergeCell ref="B2:I3"/>
    <mergeCell ref="J2:AA2"/>
    <mergeCell ref="AB2:AC2"/>
    <mergeCell ref="AD2:AD6"/>
    <mergeCell ref="V3:W3"/>
    <mergeCell ref="J4:AA4"/>
    <mergeCell ref="J3:K3"/>
    <mergeCell ref="T3:U3"/>
    <mergeCell ref="X3:Y3"/>
    <mergeCell ref="Z3:AA3"/>
    <mergeCell ref="AB3:AB6"/>
    <mergeCell ref="AC3:AC6"/>
    <mergeCell ref="H4:I4"/>
    <mergeCell ref="X5:Y5"/>
    <mergeCell ref="L3:M3"/>
    <mergeCell ref="N3:O3"/>
    <mergeCell ref="P3:Q3"/>
    <mergeCell ref="R3:S3"/>
    <mergeCell ref="A1:AA1"/>
  </mergeCells>
  <phoneticPr fontId="42" type="noConversion"/>
  <conditionalFormatting sqref="AB51">
    <cfRule type="cellIs" dxfId="140" priority="148" stopIfTrue="1" operator="notEqual">
      <formula>$AB$52</formula>
    </cfRule>
  </conditionalFormatting>
  <conditionalFormatting sqref="AC51">
    <cfRule type="cellIs" dxfId="139" priority="147" stopIfTrue="1" operator="notEqual">
      <formula>$AC$52</formula>
    </cfRule>
  </conditionalFormatting>
  <conditionalFormatting sqref="AD51">
    <cfRule type="cellIs" dxfId="138" priority="146" stopIfTrue="1" operator="notEqual">
      <formula>$AD$52</formula>
    </cfRule>
  </conditionalFormatting>
  <conditionalFormatting sqref="AD7">
    <cfRule type="cellIs" dxfId="137" priority="145" stopIfTrue="1" operator="notEqual">
      <formula>$AG$7</formula>
    </cfRule>
  </conditionalFormatting>
  <conditionalFormatting sqref="AD8">
    <cfRule type="cellIs" dxfId="136" priority="144" stopIfTrue="1" operator="notEqual">
      <formula>$AG$8</formula>
    </cfRule>
  </conditionalFormatting>
  <conditionalFormatting sqref="AD9">
    <cfRule type="cellIs" dxfId="135" priority="143" stopIfTrue="1" operator="notEqual">
      <formula>$AG$9</formula>
    </cfRule>
  </conditionalFormatting>
  <conditionalFormatting sqref="AD10">
    <cfRule type="cellIs" dxfId="134" priority="142" stopIfTrue="1" operator="notEqual">
      <formula>$AG$10</formula>
    </cfRule>
  </conditionalFormatting>
  <conditionalFormatting sqref="AD11">
    <cfRule type="cellIs" dxfId="133" priority="141" stopIfTrue="1" operator="notEqual">
      <formula>$AG$11</formula>
    </cfRule>
  </conditionalFormatting>
  <conditionalFormatting sqref="AD12">
    <cfRule type="cellIs" dxfId="132" priority="140" stopIfTrue="1" operator="notEqual">
      <formula>$AG$12</formula>
    </cfRule>
  </conditionalFormatting>
  <conditionalFormatting sqref="AD13">
    <cfRule type="cellIs" dxfId="131" priority="139" stopIfTrue="1" operator="notEqual">
      <formula>$AG$13</formula>
    </cfRule>
  </conditionalFormatting>
  <conditionalFormatting sqref="AD14">
    <cfRule type="cellIs" dxfId="130" priority="138" stopIfTrue="1" operator="notEqual">
      <formula>$AG$14</formula>
    </cfRule>
  </conditionalFormatting>
  <conditionalFormatting sqref="AD15">
    <cfRule type="cellIs" dxfId="129" priority="137" stopIfTrue="1" operator="notEqual">
      <formula>$AG$15</formula>
    </cfRule>
  </conditionalFormatting>
  <conditionalFormatting sqref="AD16">
    <cfRule type="cellIs" dxfId="128" priority="136" stopIfTrue="1" operator="notEqual">
      <formula>$AG$16</formula>
    </cfRule>
  </conditionalFormatting>
  <conditionalFormatting sqref="AD17">
    <cfRule type="cellIs" dxfId="127" priority="135" stopIfTrue="1" operator="notEqual">
      <formula>$AG$17</formula>
    </cfRule>
  </conditionalFormatting>
  <conditionalFormatting sqref="AD18">
    <cfRule type="cellIs" dxfId="126" priority="134" stopIfTrue="1" operator="notEqual">
      <formula>$AG$18</formula>
    </cfRule>
  </conditionalFormatting>
  <conditionalFormatting sqref="AD19">
    <cfRule type="cellIs" dxfId="125" priority="133" stopIfTrue="1" operator="notEqual">
      <formula>$AG$19</formula>
    </cfRule>
  </conditionalFormatting>
  <conditionalFormatting sqref="AD20">
    <cfRule type="cellIs" dxfId="124" priority="132" stopIfTrue="1" operator="notEqual">
      <formula>$AG$20</formula>
    </cfRule>
  </conditionalFormatting>
  <conditionalFormatting sqref="AD21">
    <cfRule type="cellIs" dxfId="123" priority="130" stopIfTrue="1" operator="notEqual">
      <formula>$AG$21</formula>
    </cfRule>
  </conditionalFormatting>
  <conditionalFormatting sqref="AD22">
    <cfRule type="cellIs" dxfId="122" priority="129" stopIfTrue="1" operator="notEqual">
      <formula>$AG$22</formula>
    </cfRule>
  </conditionalFormatting>
  <conditionalFormatting sqref="AD23">
    <cfRule type="cellIs" dxfId="121" priority="128" stopIfTrue="1" operator="notEqual">
      <formula>$AG$23</formula>
    </cfRule>
  </conditionalFormatting>
  <conditionalFormatting sqref="AD24">
    <cfRule type="cellIs" dxfId="120" priority="127" stopIfTrue="1" operator="notEqual">
      <formula>$AG$24</formula>
    </cfRule>
  </conditionalFormatting>
  <conditionalFormatting sqref="AD25">
    <cfRule type="cellIs" dxfId="119" priority="126" stopIfTrue="1" operator="notEqual">
      <formula>$AG$25</formula>
    </cfRule>
  </conditionalFormatting>
  <conditionalFormatting sqref="AD26">
    <cfRule type="cellIs" dxfId="118" priority="125" stopIfTrue="1" operator="notEqual">
      <formula>$AG$26</formula>
    </cfRule>
  </conditionalFormatting>
  <conditionalFormatting sqref="AD27">
    <cfRule type="cellIs" dxfId="117" priority="124" stopIfTrue="1" operator="notEqual">
      <formula>$AG$27</formula>
    </cfRule>
  </conditionalFormatting>
  <conditionalFormatting sqref="AD28">
    <cfRule type="cellIs" dxfId="116" priority="123" stopIfTrue="1" operator="notEqual">
      <formula>$AG$28</formula>
    </cfRule>
  </conditionalFormatting>
  <conditionalFormatting sqref="AD29">
    <cfRule type="cellIs" dxfId="115" priority="122" stopIfTrue="1" operator="notEqual">
      <formula>$AG$29</formula>
    </cfRule>
  </conditionalFormatting>
  <conditionalFormatting sqref="AD30">
    <cfRule type="cellIs" dxfId="114" priority="121" stopIfTrue="1" operator="notEqual">
      <formula>$AG$30</formula>
    </cfRule>
  </conditionalFormatting>
  <conditionalFormatting sqref="AD31">
    <cfRule type="cellIs" dxfId="113" priority="120" stopIfTrue="1" operator="notEqual">
      <formula>$AG$31</formula>
    </cfRule>
  </conditionalFormatting>
  <conditionalFormatting sqref="AD32">
    <cfRule type="cellIs" dxfId="112" priority="119" stopIfTrue="1" operator="notEqual">
      <formula>$AG$32</formula>
    </cfRule>
  </conditionalFormatting>
  <conditionalFormatting sqref="AD33">
    <cfRule type="cellIs" dxfId="111" priority="118" stopIfTrue="1" operator="notEqual">
      <formula>$AG$33</formula>
    </cfRule>
  </conditionalFormatting>
  <conditionalFormatting sqref="AD34">
    <cfRule type="cellIs" dxfId="110" priority="117" stopIfTrue="1" operator="notEqual">
      <formula>$AG$34</formula>
    </cfRule>
  </conditionalFormatting>
  <conditionalFormatting sqref="AB7">
    <cfRule type="cellIs" dxfId="109" priority="113" stopIfTrue="1" operator="notEqual">
      <formula>$AE$7</formula>
    </cfRule>
  </conditionalFormatting>
  <conditionalFormatting sqref="AB8">
    <cfRule type="cellIs" dxfId="108" priority="112" stopIfTrue="1" operator="notEqual">
      <formula>$AE$8</formula>
    </cfRule>
  </conditionalFormatting>
  <conditionalFormatting sqref="AB9">
    <cfRule type="cellIs" dxfId="107" priority="111" stopIfTrue="1" operator="notEqual">
      <formula>$AE$9</formula>
    </cfRule>
  </conditionalFormatting>
  <conditionalFormatting sqref="AB10">
    <cfRule type="cellIs" dxfId="106" priority="110" stopIfTrue="1" operator="notEqual">
      <formula>$AE$10</formula>
    </cfRule>
  </conditionalFormatting>
  <conditionalFormatting sqref="AB11">
    <cfRule type="cellIs" dxfId="105" priority="109" stopIfTrue="1" operator="notEqual">
      <formula>$AE$11</formula>
    </cfRule>
  </conditionalFormatting>
  <conditionalFormatting sqref="AB12">
    <cfRule type="cellIs" dxfId="104" priority="108" stopIfTrue="1" operator="notEqual">
      <formula>$AE$12</formula>
    </cfRule>
  </conditionalFormatting>
  <conditionalFormatting sqref="AB13">
    <cfRule type="cellIs" dxfId="103" priority="107" stopIfTrue="1" operator="notEqual">
      <formula>$AE$13</formula>
    </cfRule>
  </conditionalFormatting>
  <conditionalFormatting sqref="AB14">
    <cfRule type="cellIs" dxfId="102" priority="106" stopIfTrue="1" operator="notEqual">
      <formula>$AE$14</formula>
    </cfRule>
  </conditionalFormatting>
  <conditionalFormatting sqref="AB15">
    <cfRule type="cellIs" dxfId="101" priority="105" stopIfTrue="1" operator="notEqual">
      <formula>$AE$15</formula>
    </cfRule>
  </conditionalFormatting>
  <conditionalFormatting sqref="AB16">
    <cfRule type="cellIs" dxfId="100" priority="104" stopIfTrue="1" operator="notEqual">
      <formula>$AE$16</formula>
    </cfRule>
  </conditionalFormatting>
  <conditionalFormatting sqref="AB17">
    <cfRule type="cellIs" dxfId="99" priority="103" stopIfTrue="1" operator="notEqual">
      <formula>$AE$17</formula>
    </cfRule>
  </conditionalFormatting>
  <conditionalFormatting sqref="AB18">
    <cfRule type="cellIs" dxfId="98" priority="102" stopIfTrue="1" operator="notEqual">
      <formula>$AE$18</formula>
    </cfRule>
  </conditionalFormatting>
  <conditionalFormatting sqref="AB19">
    <cfRule type="cellIs" dxfId="97" priority="101" stopIfTrue="1" operator="notEqual">
      <formula>$AE$19</formula>
    </cfRule>
  </conditionalFormatting>
  <conditionalFormatting sqref="AB20">
    <cfRule type="cellIs" dxfId="96" priority="100" stopIfTrue="1" operator="notEqual">
      <formula>$AE$20</formula>
    </cfRule>
  </conditionalFormatting>
  <conditionalFormatting sqref="AB21">
    <cfRule type="cellIs" dxfId="95" priority="98" stopIfTrue="1" operator="notEqual">
      <formula>$AE$21</formula>
    </cfRule>
  </conditionalFormatting>
  <conditionalFormatting sqref="AB22">
    <cfRule type="cellIs" dxfId="94" priority="97" stopIfTrue="1" operator="notEqual">
      <formula>$AE$22</formula>
    </cfRule>
  </conditionalFormatting>
  <conditionalFormatting sqref="AB23">
    <cfRule type="cellIs" dxfId="93" priority="96" stopIfTrue="1" operator="notEqual">
      <formula>$AE$23</formula>
    </cfRule>
  </conditionalFormatting>
  <conditionalFormatting sqref="AB24">
    <cfRule type="cellIs" dxfId="92" priority="95" stopIfTrue="1" operator="notEqual">
      <formula>$AE$24</formula>
    </cfRule>
  </conditionalFormatting>
  <conditionalFormatting sqref="AB25">
    <cfRule type="cellIs" dxfId="91" priority="94" stopIfTrue="1" operator="notEqual">
      <formula>$AE$25</formula>
    </cfRule>
  </conditionalFormatting>
  <conditionalFormatting sqref="AB26">
    <cfRule type="cellIs" dxfId="90" priority="93" stopIfTrue="1" operator="notEqual">
      <formula>$AE$26</formula>
    </cfRule>
  </conditionalFormatting>
  <conditionalFormatting sqref="AB27">
    <cfRule type="cellIs" dxfId="89" priority="92" stopIfTrue="1" operator="notEqual">
      <formula>$AE$27</formula>
    </cfRule>
  </conditionalFormatting>
  <conditionalFormatting sqref="AB28">
    <cfRule type="cellIs" dxfId="88" priority="91" stopIfTrue="1" operator="notEqual">
      <formula>$AE$28</formula>
    </cfRule>
  </conditionalFormatting>
  <conditionalFormatting sqref="AB29">
    <cfRule type="cellIs" dxfId="87" priority="90" stopIfTrue="1" operator="notEqual">
      <formula>$AE$29</formula>
    </cfRule>
  </conditionalFormatting>
  <conditionalFormatting sqref="AB30">
    <cfRule type="cellIs" dxfId="86" priority="89" stopIfTrue="1" operator="notEqual">
      <formula>$AE$30</formula>
    </cfRule>
  </conditionalFormatting>
  <conditionalFormatting sqref="AB31">
    <cfRule type="cellIs" dxfId="85" priority="88" stopIfTrue="1" operator="notEqual">
      <formula>$AE$31</formula>
    </cfRule>
  </conditionalFormatting>
  <conditionalFormatting sqref="AB32">
    <cfRule type="cellIs" dxfId="84" priority="87" stopIfTrue="1" operator="notEqual">
      <formula>$AE$32</formula>
    </cfRule>
  </conditionalFormatting>
  <conditionalFormatting sqref="AB33">
    <cfRule type="cellIs" dxfId="83" priority="86" stopIfTrue="1" operator="notEqual">
      <formula>$AE$33</formula>
    </cfRule>
  </conditionalFormatting>
  <conditionalFormatting sqref="AB34">
    <cfRule type="cellIs" dxfId="82" priority="85" stopIfTrue="1" operator="notEqual">
      <formula>$AE$34</formula>
    </cfRule>
  </conditionalFormatting>
  <conditionalFormatting sqref="AC8">
    <cfRule type="cellIs" dxfId="81" priority="80" stopIfTrue="1" operator="notEqual">
      <formula>$AF$8</formula>
    </cfRule>
  </conditionalFormatting>
  <conditionalFormatting sqref="AC9">
    <cfRule type="cellIs" dxfId="80" priority="79" stopIfTrue="1" operator="notEqual">
      <formula>$AF$9</formula>
    </cfRule>
  </conditionalFormatting>
  <conditionalFormatting sqref="AC10">
    <cfRule type="cellIs" dxfId="79" priority="78" stopIfTrue="1" operator="notEqual">
      <formula>$AF$10</formula>
    </cfRule>
  </conditionalFormatting>
  <conditionalFormatting sqref="AC11">
    <cfRule type="cellIs" dxfId="78" priority="77" stopIfTrue="1" operator="notEqual">
      <formula>$AF$11</formula>
    </cfRule>
  </conditionalFormatting>
  <conditionalFormatting sqref="AC12">
    <cfRule type="cellIs" dxfId="77" priority="76" stopIfTrue="1" operator="notEqual">
      <formula>$AF$12</formula>
    </cfRule>
  </conditionalFormatting>
  <conditionalFormatting sqref="AC13">
    <cfRule type="cellIs" dxfId="76" priority="75" stopIfTrue="1" operator="notEqual">
      <formula>$AF$13</formula>
    </cfRule>
  </conditionalFormatting>
  <conditionalFormatting sqref="AC14">
    <cfRule type="cellIs" dxfId="75" priority="74" stopIfTrue="1" operator="notEqual">
      <formula>$AF$14</formula>
    </cfRule>
  </conditionalFormatting>
  <conditionalFormatting sqref="AC15">
    <cfRule type="cellIs" dxfId="74" priority="73" stopIfTrue="1" operator="notEqual">
      <formula>$AF$15</formula>
    </cfRule>
  </conditionalFormatting>
  <conditionalFormatting sqref="AC16">
    <cfRule type="cellIs" dxfId="73" priority="72" stopIfTrue="1" operator="notEqual">
      <formula>$AF$16</formula>
    </cfRule>
  </conditionalFormatting>
  <conditionalFormatting sqref="AC17">
    <cfRule type="cellIs" dxfId="72" priority="71" stopIfTrue="1" operator="notEqual">
      <formula>$AF$17</formula>
    </cfRule>
  </conditionalFormatting>
  <conditionalFormatting sqref="AC18">
    <cfRule type="cellIs" dxfId="71" priority="70" stopIfTrue="1" operator="notEqual">
      <formula>$AF$18</formula>
    </cfRule>
  </conditionalFormatting>
  <conditionalFormatting sqref="AC19">
    <cfRule type="cellIs" dxfId="70" priority="69" stopIfTrue="1" operator="notEqual">
      <formula>$AF$19</formula>
    </cfRule>
  </conditionalFormatting>
  <conditionalFormatting sqref="AC20">
    <cfRule type="cellIs" dxfId="69" priority="68" stopIfTrue="1" operator="notEqual">
      <formula>$AF$20</formula>
    </cfRule>
  </conditionalFormatting>
  <conditionalFormatting sqref="AC21">
    <cfRule type="cellIs" dxfId="68" priority="66" stopIfTrue="1" operator="notEqual">
      <formula>$AF$21</formula>
    </cfRule>
  </conditionalFormatting>
  <conditionalFormatting sqref="AC22">
    <cfRule type="cellIs" dxfId="67" priority="65" stopIfTrue="1" operator="notEqual">
      <formula>$AF$22</formula>
    </cfRule>
  </conditionalFormatting>
  <conditionalFormatting sqref="AC23">
    <cfRule type="cellIs" dxfId="66" priority="64" stopIfTrue="1" operator="notEqual">
      <formula>$AF$23</formula>
    </cfRule>
  </conditionalFormatting>
  <conditionalFormatting sqref="AC24">
    <cfRule type="cellIs" dxfId="65" priority="63" stopIfTrue="1" operator="notEqual">
      <formula>$AF$24</formula>
    </cfRule>
  </conditionalFormatting>
  <conditionalFormatting sqref="AC25">
    <cfRule type="cellIs" dxfId="64" priority="62" stopIfTrue="1" operator="notEqual">
      <formula>$AF$25</formula>
    </cfRule>
  </conditionalFormatting>
  <conditionalFormatting sqref="AC26">
    <cfRule type="cellIs" dxfId="63" priority="61" stopIfTrue="1" operator="notEqual">
      <formula>$AF$26</formula>
    </cfRule>
  </conditionalFormatting>
  <conditionalFormatting sqref="AC27">
    <cfRule type="cellIs" dxfId="62" priority="60" stopIfTrue="1" operator="notEqual">
      <formula>$AF$27</formula>
    </cfRule>
  </conditionalFormatting>
  <conditionalFormatting sqref="AC28">
    <cfRule type="cellIs" dxfId="61" priority="59" stopIfTrue="1" operator="notEqual">
      <formula>$AF$28</formula>
    </cfRule>
  </conditionalFormatting>
  <conditionalFormatting sqref="AC29">
    <cfRule type="cellIs" dxfId="60" priority="58" stopIfTrue="1" operator="notEqual">
      <formula>$AF$29</formula>
    </cfRule>
  </conditionalFormatting>
  <conditionalFormatting sqref="AC30">
    <cfRule type="cellIs" dxfId="59" priority="57" stopIfTrue="1" operator="notEqual">
      <formula>$AF$30</formula>
    </cfRule>
  </conditionalFormatting>
  <conditionalFormatting sqref="AC31">
    <cfRule type="cellIs" dxfId="58" priority="56" stopIfTrue="1" operator="notEqual">
      <formula>$AF$31</formula>
    </cfRule>
  </conditionalFormatting>
  <conditionalFormatting sqref="AC32">
    <cfRule type="cellIs" dxfId="57" priority="55" stopIfTrue="1" operator="notEqual">
      <formula>$AF$32</formula>
    </cfRule>
  </conditionalFormatting>
  <conditionalFormatting sqref="AC33">
    <cfRule type="cellIs" dxfId="56" priority="54" stopIfTrue="1" operator="notEqual">
      <formula>$AF$33</formula>
    </cfRule>
  </conditionalFormatting>
  <conditionalFormatting sqref="AC34">
    <cfRule type="cellIs" dxfId="55" priority="53" stopIfTrue="1" operator="notEqual">
      <formula>$AF$34</formula>
    </cfRule>
  </conditionalFormatting>
  <conditionalFormatting sqref="AB36">
    <cfRule type="cellIs" dxfId="54" priority="49" stopIfTrue="1" operator="notEqual">
      <formula>$AE$36</formula>
    </cfRule>
  </conditionalFormatting>
  <conditionalFormatting sqref="AB37">
    <cfRule type="cellIs" dxfId="53" priority="48" stopIfTrue="1" operator="notEqual">
      <formula>$AE$37</formula>
    </cfRule>
  </conditionalFormatting>
  <conditionalFormatting sqref="AB38">
    <cfRule type="cellIs" dxfId="52" priority="47" stopIfTrue="1" operator="notEqual">
      <formula>$AE$38</formula>
    </cfRule>
  </conditionalFormatting>
  <conditionalFormatting sqref="AB39">
    <cfRule type="cellIs" dxfId="51" priority="46" stopIfTrue="1" operator="notEqual">
      <formula>$AE$39</formula>
    </cfRule>
  </conditionalFormatting>
  <conditionalFormatting sqref="AB40">
    <cfRule type="cellIs" dxfId="50" priority="45" stopIfTrue="1" operator="notEqual">
      <formula>$AE$40</formula>
    </cfRule>
  </conditionalFormatting>
  <conditionalFormatting sqref="AB41">
    <cfRule type="cellIs" dxfId="49" priority="44" stopIfTrue="1" operator="notEqual">
      <formula>$AE$41</formula>
    </cfRule>
  </conditionalFormatting>
  <conditionalFormatting sqref="AB42">
    <cfRule type="cellIs" dxfId="48" priority="43" stopIfTrue="1" operator="notEqual">
      <formula>$AE$42</formula>
    </cfRule>
  </conditionalFormatting>
  <conditionalFormatting sqref="AB43">
    <cfRule type="cellIs" dxfId="47" priority="42" stopIfTrue="1" operator="notEqual">
      <formula>$AE$43</formula>
    </cfRule>
  </conditionalFormatting>
  <conditionalFormatting sqref="AB44">
    <cfRule type="cellIs" dxfId="46" priority="41" stopIfTrue="1" operator="notEqual">
      <formula>$AE$44</formula>
    </cfRule>
  </conditionalFormatting>
  <conditionalFormatting sqref="AB45">
    <cfRule type="cellIs" dxfId="45" priority="40" stopIfTrue="1" operator="notEqual">
      <formula>$AE$45</formula>
    </cfRule>
  </conditionalFormatting>
  <conditionalFormatting sqref="AB46">
    <cfRule type="cellIs" dxfId="44" priority="39" stopIfTrue="1" operator="notEqual">
      <formula>$AE$46</formula>
    </cfRule>
  </conditionalFormatting>
  <conditionalFormatting sqref="AB47">
    <cfRule type="cellIs" dxfId="43" priority="38" stopIfTrue="1" operator="notEqual">
      <formula>$AE$47</formula>
    </cfRule>
  </conditionalFormatting>
  <conditionalFormatting sqref="AB48">
    <cfRule type="cellIs" dxfId="42" priority="37" stopIfTrue="1" operator="notEqual">
      <formula>$AE$48</formula>
    </cfRule>
  </conditionalFormatting>
  <conditionalFormatting sqref="AB49">
    <cfRule type="cellIs" dxfId="41" priority="36" stopIfTrue="1" operator="notEqual">
      <formula>$AE$49</formula>
    </cfRule>
  </conditionalFormatting>
  <conditionalFormatting sqref="AB50">
    <cfRule type="cellIs" dxfId="40" priority="35" stopIfTrue="1" operator="notEqual">
      <formula>$AE$50</formula>
    </cfRule>
  </conditionalFormatting>
  <conditionalFormatting sqref="AC36">
    <cfRule type="cellIs" dxfId="39" priority="34" stopIfTrue="1" operator="notEqual">
      <formula>$AF$36</formula>
    </cfRule>
  </conditionalFormatting>
  <conditionalFormatting sqref="AC37">
    <cfRule type="cellIs" dxfId="38" priority="33" stopIfTrue="1" operator="notEqual">
      <formula>$AF$37</formula>
    </cfRule>
  </conditionalFormatting>
  <conditionalFormatting sqref="AC38">
    <cfRule type="cellIs" dxfId="37" priority="32" stopIfTrue="1" operator="notEqual">
      <formula>$AF$38</formula>
    </cfRule>
  </conditionalFormatting>
  <conditionalFormatting sqref="AC39">
    <cfRule type="cellIs" dxfId="36" priority="31" stopIfTrue="1" operator="notEqual">
      <formula>$AF$39</formula>
    </cfRule>
  </conditionalFormatting>
  <conditionalFormatting sqref="AC40">
    <cfRule type="cellIs" dxfId="35" priority="30" stopIfTrue="1" operator="notEqual">
      <formula>$AF$40</formula>
    </cfRule>
  </conditionalFormatting>
  <conditionalFormatting sqref="AC41">
    <cfRule type="cellIs" dxfId="34" priority="29" stopIfTrue="1" operator="notEqual">
      <formula>$AF$41</formula>
    </cfRule>
  </conditionalFormatting>
  <conditionalFormatting sqref="AC42">
    <cfRule type="cellIs" dxfId="33" priority="28" stopIfTrue="1" operator="notEqual">
      <formula>$AF$42</formula>
    </cfRule>
  </conditionalFormatting>
  <conditionalFormatting sqref="AC43">
    <cfRule type="cellIs" dxfId="32" priority="27" stopIfTrue="1" operator="notEqual">
      <formula>$AF$43</formula>
    </cfRule>
  </conditionalFormatting>
  <conditionalFormatting sqref="AC44">
    <cfRule type="cellIs" dxfId="31" priority="26" stopIfTrue="1" operator="notEqual">
      <formula>$AF$44</formula>
    </cfRule>
  </conditionalFormatting>
  <conditionalFormatting sqref="AC45">
    <cfRule type="cellIs" dxfId="30" priority="25" stopIfTrue="1" operator="notEqual">
      <formula>$AF$45</formula>
    </cfRule>
  </conditionalFormatting>
  <conditionalFormatting sqref="AC46">
    <cfRule type="cellIs" dxfId="29" priority="24" stopIfTrue="1" operator="notEqual">
      <formula>$AF$46</formula>
    </cfRule>
  </conditionalFormatting>
  <conditionalFormatting sqref="AC47">
    <cfRule type="cellIs" dxfId="28" priority="23" stopIfTrue="1" operator="notEqual">
      <formula>$AF$47</formula>
    </cfRule>
  </conditionalFormatting>
  <conditionalFormatting sqref="AC48">
    <cfRule type="cellIs" dxfId="27" priority="22" stopIfTrue="1" operator="notEqual">
      <formula>$AF$48</formula>
    </cfRule>
  </conditionalFormatting>
  <conditionalFormatting sqref="AC49">
    <cfRule type="cellIs" dxfId="26" priority="21" stopIfTrue="1" operator="notEqual">
      <formula>$AF$49</formula>
    </cfRule>
  </conditionalFormatting>
  <conditionalFormatting sqref="AC50">
    <cfRule type="cellIs" dxfId="25" priority="20" stopIfTrue="1" operator="notEqual">
      <formula>$AF$50</formula>
    </cfRule>
  </conditionalFormatting>
  <conditionalFormatting sqref="AD36">
    <cfRule type="cellIs" dxfId="24" priority="19" stopIfTrue="1" operator="notEqual">
      <formula>$AG$36</formula>
    </cfRule>
  </conditionalFormatting>
  <conditionalFormatting sqref="AD37">
    <cfRule type="cellIs" dxfId="23" priority="18" stopIfTrue="1" operator="notEqual">
      <formula>$AG$37</formula>
    </cfRule>
  </conditionalFormatting>
  <conditionalFormatting sqref="AD38">
    <cfRule type="cellIs" dxfId="22" priority="17" stopIfTrue="1" operator="notEqual">
      <formula>$AG$38</formula>
    </cfRule>
  </conditionalFormatting>
  <conditionalFormatting sqref="AD39">
    <cfRule type="cellIs" dxfId="21" priority="16" stopIfTrue="1" operator="notEqual">
      <formula>$AG$39</formula>
    </cfRule>
  </conditionalFormatting>
  <conditionalFormatting sqref="AD40">
    <cfRule type="cellIs" dxfId="20" priority="15" stopIfTrue="1" operator="notEqual">
      <formula>$AG$40</formula>
    </cfRule>
  </conditionalFormatting>
  <conditionalFormatting sqref="AD41">
    <cfRule type="cellIs" dxfId="19" priority="14" stopIfTrue="1" operator="notEqual">
      <formula>$AG$41</formula>
    </cfRule>
  </conditionalFormatting>
  <conditionalFormatting sqref="AD42">
    <cfRule type="cellIs" dxfId="18" priority="13" stopIfTrue="1" operator="notEqual">
      <formula>$AG$42</formula>
    </cfRule>
  </conditionalFormatting>
  <conditionalFormatting sqref="AD43">
    <cfRule type="cellIs" dxfId="17" priority="12" stopIfTrue="1" operator="notEqual">
      <formula>$AG$43</formula>
    </cfRule>
  </conditionalFormatting>
  <conditionalFormatting sqref="AD44">
    <cfRule type="cellIs" dxfId="16" priority="11" stopIfTrue="1" operator="notEqual">
      <formula>$AG$44</formula>
    </cfRule>
  </conditionalFormatting>
  <conditionalFormatting sqref="AD45">
    <cfRule type="cellIs" dxfId="15" priority="10" stopIfTrue="1" operator="notEqual">
      <formula>$AG$45</formula>
    </cfRule>
  </conditionalFormatting>
  <conditionalFormatting sqref="AD46">
    <cfRule type="cellIs" dxfId="14" priority="9" stopIfTrue="1" operator="notEqual">
      <formula>$AG$46</formula>
    </cfRule>
  </conditionalFormatting>
  <conditionalFormatting sqref="AD47">
    <cfRule type="cellIs" dxfId="13" priority="8" stopIfTrue="1" operator="notEqual">
      <formula>$AG$47</formula>
    </cfRule>
  </conditionalFormatting>
  <conditionalFormatting sqref="AD48">
    <cfRule type="cellIs" dxfId="12" priority="7" stopIfTrue="1" operator="notEqual">
      <formula>$AG$48</formula>
    </cfRule>
  </conditionalFormatting>
  <conditionalFormatting sqref="AD49">
    <cfRule type="cellIs" dxfId="11" priority="6" stopIfTrue="1" operator="notEqual">
      <formula>$AG$49</formula>
    </cfRule>
  </conditionalFormatting>
  <conditionalFormatting sqref="AD50">
    <cfRule type="cellIs" dxfId="10" priority="5" stopIfTrue="1" operator="notEqual">
      <formula>$AG$50</formula>
    </cfRule>
  </conditionalFormatting>
  <conditionalFormatting sqref="AB35">
    <cfRule type="cellIs" dxfId="9" priority="4" stopIfTrue="1" operator="notEqual">
      <formula>$AE$35</formula>
    </cfRule>
  </conditionalFormatting>
  <conditionalFormatting sqref="AC35">
    <cfRule type="cellIs" dxfId="8" priority="3" stopIfTrue="1" operator="notEqual">
      <formula>$AF$35</formula>
    </cfRule>
  </conditionalFormatting>
  <conditionalFormatting sqref="AD35">
    <cfRule type="cellIs" dxfId="7" priority="2" stopIfTrue="1" operator="notEqual">
      <formula>$AG$35</formula>
    </cfRule>
  </conditionalFormatting>
  <conditionalFormatting sqref="AC7">
    <cfRule type="cellIs" dxfId="6" priority="1" stopIfTrue="1" operator="notEqual">
      <formula>$AE$7</formula>
    </cfRule>
  </conditionalFormatting>
  <printOptions horizontalCentered="1"/>
  <pageMargins left="0.19685039370078741" right="0.19685039370078741" top="0.39370078740157483" bottom="0.39370078740157483" header="0" footer="0"/>
  <pageSetup paperSize="9" scale="38" orientation="landscape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O60"/>
  <sheetViews>
    <sheetView showGridLines="0" workbookViewId="0">
      <pane xSplit="1" ySplit="3" topLeftCell="H40" activePane="bottomRight" state="frozen"/>
      <selection pane="topRight"/>
      <selection pane="bottomLeft"/>
      <selection pane="bottomRight" activeCell="I9" sqref="I9"/>
    </sheetView>
  </sheetViews>
  <sheetFormatPr defaultColWidth="9.140625" defaultRowHeight="15" x14ac:dyDescent="0.2"/>
  <cols>
    <col min="1" max="1" width="26.85546875" style="67" customWidth="1"/>
    <col min="2" max="11" width="8.7109375" style="67" customWidth="1"/>
    <col min="12" max="13" width="8.7109375" style="104" customWidth="1"/>
    <col min="14" max="14" width="8.7109375" style="67" customWidth="1"/>
    <col min="15" max="15" width="9.140625" style="114"/>
    <col min="16" max="16384" width="9.140625" style="67"/>
  </cols>
  <sheetData>
    <row r="1" spans="1:15" ht="39.950000000000003" customHeight="1" x14ac:dyDescent="0.2">
      <c r="A1" s="545" t="s">
        <v>485</v>
      </c>
      <c r="B1" s="545"/>
      <c r="C1" s="545"/>
      <c r="D1" s="545"/>
      <c r="E1" s="545"/>
      <c r="F1" s="545"/>
      <c r="G1" s="545"/>
      <c r="H1" s="545"/>
      <c r="I1" s="545"/>
      <c r="J1" s="545"/>
      <c r="K1" s="545"/>
      <c r="L1" s="545"/>
      <c r="M1" s="545"/>
      <c r="N1" s="545"/>
      <c r="O1" s="67"/>
    </row>
    <row r="2" spans="1:15" s="69" customFormat="1" ht="30" customHeight="1" x14ac:dyDescent="0.2">
      <c r="A2" s="539" t="s">
        <v>488</v>
      </c>
      <c r="B2" s="539" t="s">
        <v>486</v>
      </c>
      <c r="C2" s="539"/>
      <c r="D2" s="539" t="s">
        <v>487</v>
      </c>
      <c r="E2" s="539"/>
      <c r="F2" s="539" t="s">
        <v>204</v>
      </c>
      <c r="G2" s="539"/>
      <c r="H2" s="539" t="s">
        <v>205</v>
      </c>
      <c r="I2" s="539"/>
      <c r="J2" s="539" t="s">
        <v>206</v>
      </c>
      <c r="K2" s="539"/>
      <c r="L2" s="539" t="s">
        <v>40</v>
      </c>
      <c r="M2" s="539"/>
      <c r="N2" s="539" t="s">
        <v>40</v>
      </c>
    </row>
    <row r="3" spans="1:15" s="69" customFormat="1" ht="15" customHeight="1" x14ac:dyDescent="0.2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539"/>
    </row>
    <row r="4" spans="1:15" s="69" customFormat="1" ht="24.95" customHeight="1" x14ac:dyDescent="0.2">
      <c r="A4" s="374" t="s">
        <v>43</v>
      </c>
      <c r="B4" s="347"/>
      <c r="C4" s="348"/>
      <c r="D4" s="347"/>
      <c r="E4" s="348"/>
      <c r="F4" s="347"/>
      <c r="G4" s="348"/>
      <c r="H4" s="347"/>
      <c r="I4" s="348"/>
      <c r="J4" s="347"/>
      <c r="K4" s="348"/>
      <c r="L4" s="287">
        <f>B4+D4+F4+H4+J4</f>
        <v>0</v>
      </c>
      <c r="M4" s="287">
        <f>C4+E4+G4+I4+K4</f>
        <v>0</v>
      </c>
      <c r="N4" s="287">
        <f>L4+M4</f>
        <v>0</v>
      </c>
    </row>
    <row r="5" spans="1:15" s="69" customFormat="1" ht="24.95" customHeight="1" x14ac:dyDescent="0.2">
      <c r="A5" s="374" t="s">
        <v>407</v>
      </c>
      <c r="B5" s="349"/>
      <c r="C5" s="350"/>
      <c r="D5" s="349"/>
      <c r="E5" s="350"/>
      <c r="F5" s="349"/>
      <c r="G5" s="350"/>
      <c r="H5" s="349"/>
      <c r="I5" s="350"/>
      <c r="J5" s="349"/>
      <c r="K5" s="350"/>
      <c r="L5" s="288">
        <f t="shared" ref="L5:M47" si="0">B5+D5+F5+H5+J5</f>
        <v>0</v>
      </c>
      <c r="M5" s="288">
        <f t="shared" si="0"/>
        <v>0</v>
      </c>
      <c r="N5" s="288">
        <f t="shared" ref="N5:N47" si="1">L5+M5</f>
        <v>0</v>
      </c>
    </row>
    <row r="6" spans="1:15" s="69" customFormat="1" ht="24.95" customHeight="1" x14ac:dyDescent="0.2">
      <c r="A6" s="374" t="s">
        <v>408</v>
      </c>
      <c r="B6" s="349"/>
      <c r="C6" s="350"/>
      <c r="D6" s="349"/>
      <c r="E6" s="350"/>
      <c r="F6" s="349"/>
      <c r="G6" s="350"/>
      <c r="H6" s="349"/>
      <c r="I6" s="350"/>
      <c r="J6" s="349"/>
      <c r="K6" s="350"/>
      <c r="L6" s="288">
        <f t="shared" si="0"/>
        <v>0</v>
      </c>
      <c r="M6" s="288">
        <f t="shared" si="0"/>
        <v>0</v>
      </c>
      <c r="N6" s="288">
        <f t="shared" si="1"/>
        <v>0</v>
      </c>
    </row>
    <row r="7" spans="1:15" s="69" customFormat="1" ht="24.95" customHeight="1" x14ac:dyDescent="0.2">
      <c r="A7" s="374" t="s">
        <v>409</v>
      </c>
      <c r="B7" s="349"/>
      <c r="C7" s="350"/>
      <c r="D7" s="349"/>
      <c r="E7" s="350"/>
      <c r="F7" s="349"/>
      <c r="G7" s="350"/>
      <c r="H7" s="349"/>
      <c r="I7" s="350"/>
      <c r="J7" s="349"/>
      <c r="K7" s="350"/>
      <c r="L7" s="288">
        <f t="shared" si="0"/>
        <v>0</v>
      </c>
      <c r="M7" s="288">
        <f t="shared" si="0"/>
        <v>0</v>
      </c>
      <c r="N7" s="288">
        <f t="shared" si="1"/>
        <v>0</v>
      </c>
    </row>
    <row r="8" spans="1:15" s="69" customFormat="1" ht="24.95" customHeight="1" x14ac:dyDescent="0.2">
      <c r="A8" s="374" t="s">
        <v>410</v>
      </c>
      <c r="B8" s="349"/>
      <c r="C8" s="350"/>
      <c r="D8" s="349"/>
      <c r="E8" s="350"/>
      <c r="F8" s="349"/>
      <c r="G8" s="350"/>
      <c r="H8" s="349"/>
      <c r="I8" s="350">
        <v>0.29166666666666669</v>
      </c>
      <c r="J8" s="349"/>
      <c r="K8" s="350"/>
      <c r="L8" s="288">
        <f t="shared" si="0"/>
        <v>0</v>
      </c>
      <c r="M8" s="288">
        <f t="shared" si="0"/>
        <v>0.29166666666666669</v>
      </c>
      <c r="N8" s="288">
        <f t="shared" si="1"/>
        <v>0.29166666666666669</v>
      </c>
    </row>
    <row r="9" spans="1:15" s="69" customFormat="1" ht="24.95" customHeight="1" x14ac:dyDescent="0.2">
      <c r="A9" s="374" t="s">
        <v>411</v>
      </c>
      <c r="B9" s="349"/>
      <c r="C9" s="350"/>
      <c r="D9" s="349"/>
      <c r="E9" s="350"/>
      <c r="F9" s="349"/>
      <c r="G9" s="350"/>
      <c r="H9" s="349"/>
      <c r="I9" s="350"/>
      <c r="J9" s="349"/>
      <c r="K9" s="350"/>
      <c r="L9" s="288">
        <f t="shared" si="0"/>
        <v>0</v>
      </c>
      <c r="M9" s="288">
        <f t="shared" si="0"/>
        <v>0</v>
      </c>
      <c r="N9" s="288">
        <f t="shared" si="1"/>
        <v>0</v>
      </c>
    </row>
    <row r="10" spans="1:15" s="69" customFormat="1" ht="24.95" customHeight="1" x14ac:dyDescent="0.2">
      <c r="A10" s="374" t="s">
        <v>44</v>
      </c>
      <c r="B10" s="349"/>
      <c r="C10" s="350">
        <v>0.25</v>
      </c>
      <c r="D10" s="349"/>
      <c r="E10" s="350"/>
      <c r="F10" s="349"/>
      <c r="G10" s="350"/>
      <c r="H10" s="349"/>
      <c r="I10" s="350">
        <v>1.1930555555555555</v>
      </c>
      <c r="J10" s="349"/>
      <c r="K10" s="350"/>
      <c r="L10" s="288">
        <f t="shared" si="0"/>
        <v>0</v>
      </c>
      <c r="M10" s="288">
        <f t="shared" si="0"/>
        <v>1.4430555555555555</v>
      </c>
      <c r="N10" s="288">
        <f t="shared" si="1"/>
        <v>1.4430555555555555</v>
      </c>
    </row>
    <row r="11" spans="1:15" s="69" customFormat="1" ht="24.95" customHeight="1" x14ac:dyDescent="0.2">
      <c r="A11" s="374" t="s">
        <v>45</v>
      </c>
      <c r="B11" s="349"/>
      <c r="C11" s="350">
        <v>0.5180555555555556</v>
      </c>
      <c r="D11" s="349"/>
      <c r="E11" s="350"/>
      <c r="F11" s="349"/>
      <c r="G11" s="350"/>
      <c r="H11" s="349">
        <v>1.2131944444444445</v>
      </c>
      <c r="I11" s="350">
        <v>2.9722222222222219</v>
      </c>
      <c r="J11" s="349"/>
      <c r="K11" s="350"/>
      <c r="L11" s="288">
        <f t="shared" si="0"/>
        <v>1.2131944444444445</v>
      </c>
      <c r="M11" s="288">
        <f t="shared" si="0"/>
        <v>3.4902777777777776</v>
      </c>
      <c r="N11" s="288">
        <f t="shared" si="1"/>
        <v>4.7034722222222225</v>
      </c>
    </row>
    <row r="12" spans="1:15" s="69" customFormat="1" ht="24.95" customHeight="1" x14ac:dyDescent="0.2">
      <c r="A12" s="374" t="s">
        <v>46</v>
      </c>
      <c r="B12" s="349">
        <v>30.78402777777778</v>
      </c>
      <c r="C12" s="350">
        <v>6.708333333333333</v>
      </c>
      <c r="D12" s="349"/>
      <c r="E12" s="350"/>
      <c r="F12" s="349"/>
      <c r="G12" s="350"/>
      <c r="H12" s="349"/>
      <c r="I12" s="350"/>
      <c r="J12" s="349"/>
      <c r="K12" s="350"/>
      <c r="L12" s="288">
        <f t="shared" si="0"/>
        <v>30.78402777777778</v>
      </c>
      <c r="M12" s="288">
        <f t="shared" si="0"/>
        <v>6.708333333333333</v>
      </c>
      <c r="N12" s="288">
        <f t="shared" si="1"/>
        <v>37.492361111111116</v>
      </c>
    </row>
    <row r="13" spans="1:15" s="69" customFormat="1" ht="24.95" customHeight="1" x14ac:dyDescent="0.2">
      <c r="A13" s="374" t="s">
        <v>47</v>
      </c>
      <c r="B13" s="349"/>
      <c r="C13" s="350"/>
      <c r="D13" s="349"/>
      <c r="E13" s="350"/>
      <c r="F13" s="349"/>
      <c r="G13" s="350"/>
      <c r="H13" s="349"/>
      <c r="I13" s="350"/>
      <c r="J13" s="349"/>
      <c r="K13" s="350"/>
      <c r="L13" s="288">
        <f t="shared" si="0"/>
        <v>0</v>
      </c>
      <c r="M13" s="288">
        <f t="shared" si="0"/>
        <v>0</v>
      </c>
      <c r="N13" s="288">
        <f t="shared" si="1"/>
        <v>0</v>
      </c>
    </row>
    <row r="14" spans="1:15" s="69" customFormat="1" ht="24.95" customHeight="1" x14ac:dyDescent="0.2">
      <c r="A14" s="374" t="s">
        <v>48</v>
      </c>
      <c r="B14" s="349"/>
      <c r="C14" s="350"/>
      <c r="D14" s="349"/>
      <c r="E14" s="350"/>
      <c r="F14" s="349"/>
      <c r="G14" s="350"/>
      <c r="H14" s="349"/>
      <c r="I14" s="350"/>
      <c r="J14" s="349"/>
      <c r="K14" s="350"/>
      <c r="L14" s="288">
        <f t="shared" si="0"/>
        <v>0</v>
      </c>
      <c r="M14" s="288">
        <f t="shared" si="0"/>
        <v>0</v>
      </c>
      <c r="N14" s="288">
        <f t="shared" si="1"/>
        <v>0</v>
      </c>
    </row>
    <row r="15" spans="1:15" s="69" customFormat="1" ht="24.95" customHeight="1" x14ac:dyDescent="0.2">
      <c r="A15" s="374" t="s">
        <v>49</v>
      </c>
      <c r="B15" s="349"/>
      <c r="C15" s="350"/>
      <c r="D15" s="349"/>
      <c r="E15" s="350"/>
      <c r="F15" s="349"/>
      <c r="G15" s="350"/>
      <c r="H15" s="349"/>
      <c r="I15" s="350"/>
      <c r="J15" s="349"/>
      <c r="K15" s="350"/>
      <c r="L15" s="288">
        <f t="shared" si="0"/>
        <v>0</v>
      </c>
      <c r="M15" s="288">
        <f t="shared" si="0"/>
        <v>0</v>
      </c>
      <c r="N15" s="288">
        <f t="shared" si="1"/>
        <v>0</v>
      </c>
    </row>
    <row r="16" spans="1:15" s="69" customFormat="1" ht="24.95" customHeight="1" x14ac:dyDescent="0.2">
      <c r="A16" s="374" t="s">
        <v>50</v>
      </c>
      <c r="B16" s="349"/>
      <c r="C16" s="350"/>
      <c r="D16" s="349"/>
      <c r="E16" s="350"/>
      <c r="F16" s="349"/>
      <c r="G16" s="350"/>
      <c r="H16" s="349"/>
      <c r="I16" s="350"/>
      <c r="J16" s="349"/>
      <c r="K16" s="350"/>
      <c r="L16" s="288">
        <f t="shared" si="0"/>
        <v>0</v>
      </c>
      <c r="M16" s="288">
        <f t="shared" si="0"/>
        <v>0</v>
      </c>
      <c r="N16" s="288">
        <f t="shared" si="1"/>
        <v>0</v>
      </c>
    </row>
    <row r="17" spans="1:14" s="69" customFormat="1" ht="24.95" customHeight="1" x14ac:dyDescent="0.2">
      <c r="A17" s="374" t="s">
        <v>497</v>
      </c>
      <c r="B17" s="349"/>
      <c r="C17" s="350"/>
      <c r="D17" s="349"/>
      <c r="E17" s="350"/>
      <c r="F17" s="349"/>
      <c r="G17" s="350"/>
      <c r="H17" s="349"/>
      <c r="I17" s="350"/>
      <c r="J17" s="349"/>
      <c r="K17" s="350"/>
      <c r="L17" s="288">
        <f t="shared" si="0"/>
        <v>0</v>
      </c>
      <c r="M17" s="288">
        <f t="shared" si="0"/>
        <v>0</v>
      </c>
      <c r="N17" s="288">
        <f t="shared" si="1"/>
        <v>0</v>
      </c>
    </row>
    <row r="18" spans="1:14" s="69" customFormat="1" ht="24.95" customHeight="1" x14ac:dyDescent="0.2">
      <c r="A18" s="374" t="s">
        <v>53</v>
      </c>
      <c r="B18" s="349"/>
      <c r="C18" s="350"/>
      <c r="D18" s="349"/>
      <c r="E18" s="350"/>
      <c r="F18" s="349"/>
      <c r="G18" s="350"/>
      <c r="H18" s="349"/>
      <c r="I18" s="350"/>
      <c r="J18" s="349"/>
      <c r="K18" s="350"/>
      <c r="L18" s="288">
        <f t="shared" si="0"/>
        <v>0</v>
      </c>
      <c r="M18" s="288">
        <f t="shared" si="0"/>
        <v>0</v>
      </c>
      <c r="N18" s="288">
        <f t="shared" si="1"/>
        <v>0</v>
      </c>
    </row>
    <row r="19" spans="1:14" s="69" customFormat="1" ht="24.95" customHeight="1" x14ac:dyDescent="0.2">
      <c r="A19" s="374" t="s">
        <v>54</v>
      </c>
      <c r="B19" s="349"/>
      <c r="C19" s="350"/>
      <c r="D19" s="349"/>
      <c r="E19" s="350"/>
      <c r="F19" s="349"/>
      <c r="G19" s="350"/>
      <c r="H19" s="349"/>
      <c r="I19" s="350"/>
      <c r="J19" s="349"/>
      <c r="K19" s="350"/>
      <c r="L19" s="288">
        <f t="shared" si="0"/>
        <v>0</v>
      </c>
      <c r="M19" s="288">
        <f t="shared" si="0"/>
        <v>0</v>
      </c>
      <c r="N19" s="288">
        <f t="shared" si="1"/>
        <v>0</v>
      </c>
    </row>
    <row r="20" spans="1:14" s="69" customFormat="1" ht="24.95" customHeight="1" x14ac:dyDescent="0.2">
      <c r="A20" s="374" t="s">
        <v>55</v>
      </c>
      <c r="B20" s="349"/>
      <c r="C20" s="350"/>
      <c r="D20" s="349"/>
      <c r="E20" s="350"/>
      <c r="F20" s="349"/>
      <c r="G20" s="350"/>
      <c r="H20" s="349"/>
      <c r="I20" s="350"/>
      <c r="J20" s="349"/>
      <c r="K20" s="350"/>
      <c r="L20" s="288">
        <f t="shared" si="0"/>
        <v>0</v>
      </c>
      <c r="M20" s="288">
        <f t="shared" si="0"/>
        <v>0</v>
      </c>
      <c r="N20" s="288">
        <f t="shared" si="1"/>
        <v>0</v>
      </c>
    </row>
    <row r="21" spans="1:14" s="69" customFormat="1" ht="24.95" customHeight="1" x14ac:dyDescent="0.2">
      <c r="A21" s="374" t="s">
        <v>56</v>
      </c>
      <c r="B21" s="349"/>
      <c r="C21" s="350"/>
      <c r="D21" s="349"/>
      <c r="E21" s="350"/>
      <c r="F21" s="349"/>
      <c r="G21" s="350"/>
      <c r="H21" s="349"/>
      <c r="I21" s="350"/>
      <c r="J21" s="349"/>
      <c r="K21" s="350"/>
      <c r="L21" s="288">
        <f t="shared" si="0"/>
        <v>0</v>
      </c>
      <c r="M21" s="288">
        <f t="shared" si="0"/>
        <v>0</v>
      </c>
      <c r="N21" s="288">
        <f t="shared" si="1"/>
        <v>0</v>
      </c>
    </row>
    <row r="22" spans="1:14" s="69" customFormat="1" ht="24.95" customHeight="1" x14ac:dyDescent="0.2">
      <c r="A22" s="374" t="s">
        <v>57</v>
      </c>
      <c r="B22" s="349"/>
      <c r="C22" s="350"/>
      <c r="D22" s="349"/>
      <c r="E22" s="350"/>
      <c r="F22" s="349"/>
      <c r="G22" s="350"/>
      <c r="H22" s="349"/>
      <c r="I22" s="350"/>
      <c r="J22" s="349"/>
      <c r="K22" s="350"/>
      <c r="L22" s="288">
        <f t="shared" si="0"/>
        <v>0</v>
      </c>
      <c r="M22" s="288">
        <f t="shared" si="0"/>
        <v>0</v>
      </c>
      <c r="N22" s="288">
        <f t="shared" si="1"/>
        <v>0</v>
      </c>
    </row>
    <row r="23" spans="1:14" s="69" customFormat="1" ht="24.95" customHeight="1" x14ac:dyDescent="0.2">
      <c r="A23" s="374" t="s">
        <v>58</v>
      </c>
      <c r="B23" s="349"/>
      <c r="C23" s="350"/>
      <c r="D23" s="349"/>
      <c r="E23" s="350"/>
      <c r="F23" s="349"/>
      <c r="G23" s="350"/>
      <c r="H23" s="349"/>
      <c r="I23" s="350"/>
      <c r="J23" s="349"/>
      <c r="K23" s="350"/>
      <c r="L23" s="288">
        <f t="shared" si="0"/>
        <v>0</v>
      </c>
      <c r="M23" s="288">
        <f t="shared" si="0"/>
        <v>0</v>
      </c>
      <c r="N23" s="288">
        <f t="shared" si="1"/>
        <v>0</v>
      </c>
    </row>
    <row r="24" spans="1:14" s="69" customFormat="1" ht="24.95" customHeight="1" x14ac:dyDescent="0.2">
      <c r="A24" s="374" t="s">
        <v>59</v>
      </c>
      <c r="B24" s="349"/>
      <c r="C24" s="350"/>
      <c r="D24" s="349"/>
      <c r="E24" s="350"/>
      <c r="F24" s="349"/>
      <c r="G24" s="350"/>
      <c r="H24" s="349"/>
      <c r="I24" s="350"/>
      <c r="J24" s="349"/>
      <c r="K24" s="350"/>
      <c r="L24" s="288">
        <f t="shared" si="0"/>
        <v>0</v>
      </c>
      <c r="M24" s="288">
        <f t="shared" si="0"/>
        <v>0</v>
      </c>
      <c r="N24" s="288">
        <f t="shared" si="1"/>
        <v>0</v>
      </c>
    </row>
    <row r="25" spans="1:14" s="69" customFormat="1" ht="24.95" customHeight="1" x14ac:dyDescent="0.2">
      <c r="A25" s="374" t="s">
        <v>60</v>
      </c>
      <c r="B25" s="349"/>
      <c r="C25" s="350"/>
      <c r="D25" s="349"/>
      <c r="E25" s="350"/>
      <c r="F25" s="349"/>
      <c r="G25" s="350"/>
      <c r="H25" s="349"/>
      <c r="I25" s="350"/>
      <c r="J25" s="349"/>
      <c r="K25" s="350"/>
      <c r="L25" s="288">
        <f t="shared" si="0"/>
        <v>0</v>
      </c>
      <c r="M25" s="288">
        <f t="shared" si="0"/>
        <v>0</v>
      </c>
      <c r="N25" s="288">
        <f t="shared" si="1"/>
        <v>0</v>
      </c>
    </row>
    <row r="26" spans="1:14" s="69" customFormat="1" ht="24.95" customHeight="1" x14ac:dyDescent="0.2">
      <c r="A26" s="374" t="s">
        <v>61</v>
      </c>
      <c r="B26" s="349"/>
      <c r="C26" s="350"/>
      <c r="D26" s="349"/>
      <c r="E26" s="350"/>
      <c r="F26" s="349"/>
      <c r="G26" s="350"/>
      <c r="H26" s="349"/>
      <c r="I26" s="350"/>
      <c r="J26" s="349"/>
      <c r="K26" s="350"/>
      <c r="L26" s="288">
        <f t="shared" si="0"/>
        <v>0</v>
      </c>
      <c r="M26" s="288">
        <f t="shared" si="0"/>
        <v>0</v>
      </c>
      <c r="N26" s="288">
        <f t="shared" si="1"/>
        <v>0</v>
      </c>
    </row>
    <row r="27" spans="1:14" s="69" customFormat="1" ht="24.95" customHeight="1" x14ac:dyDescent="0.2">
      <c r="A27" s="374" t="s">
        <v>62</v>
      </c>
      <c r="B27" s="349"/>
      <c r="C27" s="350"/>
      <c r="D27" s="349"/>
      <c r="E27" s="350"/>
      <c r="F27" s="349"/>
      <c r="G27" s="350"/>
      <c r="H27" s="349"/>
      <c r="I27" s="350"/>
      <c r="J27" s="349"/>
      <c r="K27" s="350"/>
      <c r="L27" s="288">
        <f t="shared" si="0"/>
        <v>0</v>
      </c>
      <c r="M27" s="288">
        <f t="shared" si="0"/>
        <v>0</v>
      </c>
      <c r="N27" s="288">
        <f t="shared" si="1"/>
        <v>0</v>
      </c>
    </row>
    <row r="28" spans="1:14" s="69" customFormat="1" ht="24.95" customHeight="1" x14ac:dyDescent="0.2">
      <c r="A28" s="374" t="s">
        <v>63</v>
      </c>
      <c r="B28" s="349"/>
      <c r="C28" s="350"/>
      <c r="D28" s="349"/>
      <c r="E28" s="350"/>
      <c r="F28" s="349"/>
      <c r="G28" s="350"/>
      <c r="H28" s="349"/>
      <c r="I28" s="350"/>
      <c r="J28" s="349"/>
      <c r="K28" s="350"/>
      <c r="L28" s="288">
        <f t="shared" si="0"/>
        <v>0</v>
      </c>
      <c r="M28" s="288">
        <f t="shared" si="0"/>
        <v>0</v>
      </c>
      <c r="N28" s="288">
        <f t="shared" si="1"/>
        <v>0</v>
      </c>
    </row>
    <row r="29" spans="1:14" s="69" customFormat="1" ht="24.95" customHeight="1" x14ac:dyDescent="0.2">
      <c r="A29" s="374" t="s">
        <v>64</v>
      </c>
      <c r="B29" s="349"/>
      <c r="C29" s="350"/>
      <c r="D29" s="349"/>
      <c r="E29" s="350"/>
      <c r="F29" s="349"/>
      <c r="G29" s="350"/>
      <c r="H29" s="349"/>
      <c r="I29" s="350"/>
      <c r="J29" s="349"/>
      <c r="K29" s="350"/>
      <c r="L29" s="288">
        <f t="shared" si="0"/>
        <v>0</v>
      </c>
      <c r="M29" s="288">
        <f t="shared" si="0"/>
        <v>0</v>
      </c>
      <c r="N29" s="288">
        <f t="shared" si="1"/>
        <v>0</v>
      </c>
    </row>
    <row r="30" spans="1:14" s="69" customFormat="1" ht="24.95" customHeight="1" x14ac:dyDescent="0.2">
      <c r="A30" s="374" t="s">
        <v>65</v>
      </c>
      <c r="B30" s="349"/>
      <c r="C30" s="350"/>
      <c r="D30" s="349"/>
      <c r="E30" s="350"/>
      <c r="F30" s="349"/>
      <c r="G30" s="350"/>
      <c r="H30" s="349"/>
      <c r="I30" s="350"/>
      <c r="J30" s="349"/>
      <c r="K30" s="350"/>
      <c r="L30" s="288">
        <f t="shared" si="0"/>
        <v>0</v>
      </c>
      <c r="M30" s="288">
        <f t="shared" si="0"/>
        <v>0</v>
      </c>
      <c r="N30" s="288">
        <f t="shared" si="1"/>
        <v>0</v>
      </c>
    </row>
    <row r="31" spans="1:14" s="69" customFormat="1" ht="24.95" customHeight="1" x14ac:dyDescent="0.2">
      <c r="A31" s="374" t="s">
        <v>66</v>
      </c>
      <c r="B31" s="349"/>
      <c r="C31" s="350"/>
      <c r="D31" s="349"/>
      <c r="E31" s="350"/>
      <c r="F31" s="349"/>
      <c r="G31" s="350"/>
      <c r="H31" s="349"/>
      <c r="I31" s="350"/>
      <c r="J31" s="349"/>
      <c r="K31" s="350"/>
      <c r="L31" s="288">
        <f t="shared" si="0"/>
        <v>0</v>
      </c>
      <c r="M31" s="288">
        <f t="shared" si="0"/>
        <v>0</v>
      </c>
      <c r="N31" s="288">
        <f t="shared" si="1"/>
        <v>0</v>
      </c>
    </row>
    <row r="32" spans="1:14" s="69" customFormat="1" ht="24.95" customHeight="1" x14ac:dyDescent="0.2">
      <c r="A32" s="374" t="s">
        <v>67</v>
      </c>
      <c r="B32" s="349"/>
      <c r="C32" s="350"/>
      <c r="D32" s="349"/>
      <c r="E32" s="350"/>
      <c r="F32" s="349"/>
      <c r="G32" s="350"/>
      <c r="H32" s="349"/>
      <c r="I32" s="350"/>
      <c r="J32" s="349"/>
      <c r="K32" s="350"/>
      <c r="L32" s="288">
        <f t="shared" si="0"/>
        <v>0</v>
      </c>
      <c r="M32" s="288">
        <f t="shared" si="0"/>
        <v>0</v>
      </c>
      <c r="N32" s="288">
        <f t="shared" si="1"/>
        <v>0</v>
      </c>
    </row>
    <row r="33" spans="1:14" s="69" customFormat="1" ht="24.95" customHeight="1" x14ac:dyDescent="0.2">
      <c r="A33" s="374" t="s">
        <v>412</v>
      </c>
      <c r="B33" s="349"/>
      <c r="C33" s="350"/>
      <c r="D33" s="349"/>
      <c r="E33" s="350"/>
      <c r="F33" s="349"/>
      <c r="G33" s="350"/>
      <c r="H33" s="349"/>
      <c r="I33" s="350"/>
      <c r="J33" s="349"/>
      <c r="K33" s="350"/>
      <c r="L33" s="288">
        <f t="shared" si="0"/>
        <v>0</v>
      </c>
      <c r="M33" s="288">
        <f t="shared" si="0"/>
        <v>0</v>
      </c>
      <c r="N33" s="288">
        <f t="shared" si="1"/>
        <v>0</v>
      </c>
    </row>
    <row r="34" spans="1:14" s="69" customFormat="1" ht="24.95" customHeight="1" x14ac:dyDescent="0.2">
      <c r="A34" s="374" t="s">
        <v>413</v>
      </c>
      <c r="B34" s="349"/>
      <c r="C34" s="350"/>
      <c r="D34" s="349"/>
      <c r="E34" s="350"/>
      <c r="F34" s="349"/>
      <c r="G34" s="350"/>
      <c r="H34" s="349"/>
      <c r="I34" s="350"/>
      <c r="J34" s="349"/>
      <c r="K34" s="350"/>
      <c r="L34" s="288">
        <f t="shared" si="0"/>
        <v>0</v>
      </c>
      <c r="M34" s="288">
        <f t="shared" si="0"/>
        <v>0</v>
      </c>
      <c r="N34" s="288">
        <f t="shared" si="1"/>
        <v>0</v>
      </c>
    </row>
    <row r="35" spans="1:14" s="69" customFormat="1" ht="24.95" customHeight="1" x14ac:dyDescent="0.2">
      <c r="A35" s="374" t="s">
        <v>414</v>
      </c>
      <c r="B35" s="349"/>
      <c r="C35" s="350"/>
      <c r="D35" s="349"/>
      <c r="E35" s="350"/>
      <c r="F35" s="349"/>
      <c r="G35" s="350"/>
      <c r="H35" s="349"/>
      <c r="I35" s="350"/>
      <c r="J35" s="349"/>
      <c r="K35" s="350"/>
      <c r="L35" s="288">
        <f t="shared" si="0"/>
        <v>0</v>
      </c>
      <c r="M35" s="288">
        <f t="shared" si="0"/>
        <v>0</v>
      </c>
      <c r="N35" s="288">
        <f t="shared" si="1"/>
        <v>0</v>
      </c>
    </row>
    <row r="36" spans="1:14" s="69" customFormat="1" ht="24.95" customHeight="1" x14ac:dyDescent="0.2">
      <c r="A36" s="374" t="s">
        <v>68</v>
      </c>
      <c r="B36" s="349"/>
      <c r="C36" s="350"/>
      <c r="D36" s="349"/>
      <c r="E36" s="350"/>
      <c r="F36" s="349"/>
      <c r="G36" s="350"/>
      <c r="H36" s="349"/>
      <c r="I36" s="350"/>
      <c r="J36" s="349"/>
      <c r="K36" s="350"/>
      <c r="L36" s="288">
        <f t="shared" si="0"/>
        <v>0</v>
      </c>
      <c r="M36" s="288">
        <f t="shared" si="0"/>
        <v>0</v>
      </c>
      <c r="N36" s="288">
        <f t="shared" si="1"/>
        <v>0</v>
      </c>
    </row>
    <row r="37" spans="1:14" s="69" customFormat="1" ht="24.95" customHeight="1" x14ac:dyDescent="0.2">
      <c r="A37" s="374" t="s">
        <v>415</v>
      </c>
      <c r="B37" s="349"/>
      <c r="C37" s="350"/>
      <c r="D37" s="349"/>
      <c r="E37" s="350"/>
      <c r="F37" s="349"/>
      <c r="G37" s="350"/>
      <c r="H37" s="349"/>
      <c r="I37" s="350"/>
      <c r="J37" s="349"/>
      <c r="K37" s="350"/>
      <c r="L37" s="288">
        <f t="shared" si="0"/>
        <v>0</v>
      </c>
      <c r="M37" s="288">
        <f t="shared" si="0"/>
        <v>0</v>
      </c>
      <c r="N37" s="288">
        <f t="shared" si="1"/>
        <v>0</v>
      </c>
    </row>
    <row r="38" spans="1:14" s="69" customFormat="1" ht="24.95" customHeight="1" x14ac:dyDescent="0.2">
      <c r="A38" s="374" t="s">
        <v>416</v>
      </c>
      <c r="B38" s="349"/>
      <c r="C38" s="350"/>
      <c r="D38" s="349"/>
      <c r="E38" s="350"/>
      <c r="F38" s="349"/>
      <c r="G38" s="350"/>
      <c r="H38" s="349"/>
      <c r="I38" s="350"/>
      <c r="J38" s="349"/>
      <c r="K38" s="350"/>
      <c r="L38" s="288">
        <f t="shared" si="0"/>
        <v>0</v>
      </c>
      <c r="M38" s="288">
        <f t="shared" si="0"/>
        <v>0</v>
      </c>
      <c r="N38" s="288">
        <f t="shared" si="1"/>
        <v>0</v>
      </c>
    </row>
    <row r="39" spans="1:14" s="69" customFormat="1" ht="24.95" customHeight="1" x14ac:dyDescent="0.2">
      <c r="A39" s="374" t="s">
        <v>417</v>
      </c>
      <c r="B39" s="349"/>
      <c r="C39" s="350"/>
      <c r="D39" s="349"/>
      <c r="E39" s="350"/>
      <c r="F39" s="349"/>
      <c r="G39" s="350"/>
      <c r="H39" s="349"/>
      <c r="I39" s="350"/>
      <c r="J39" s="349"/>
      <c r="K39" s="350"/>
      <c r="L39" s="288">
        <f t="shared" si="0"/>
        <v>0</v>
      </c>
      <c r="M39" s="288">
        <f t="shared" si="0"/>
        <v>0</v>
      </c>
      <c r="N39" s="288">
        <f t="shared" si="1"/>
        <v>0</v>
      </c>
    </row>
    <row r="40" spans="1:14" s="69" customFormat="1" ht="24.95" customHeight="1" x14ac:dyDescent="0.2">
      <c r="A40" s="374" t="s">
        <v>69</v>
      </c>
      <c r="B40" s="349"/>
      <c r="C40" s="350"/>
      <c r="D40" s="349"/>
      <c r="E40" s="350"/>
      <c r="F40" s="349"/>
      <c r="G40" s="350"/>
      <c r="H40" s="349"/>
      <c r="I40" s="350"/>
      <c r="J40" s="349"/>
      <c r="K40" s="350"/>
      <c r="L40" s="288">
        <f t="shared" si="0"/>
        <v>0</v>
      </c>
      <c r="M40" s="288">
        <f t="shared" si="0"/>
        <v>0</v>
      </c>
      <c r="N40" s="288">
        <f t="shared" si="1"/>
        <v>0</v>
      </c>
    </row>
    <row r="41" spans="1:14" s="69" customFormat="1" ht="24.95" customHeight="1" x14ac:dyDescent="0.2">
      <c r="A41" s="374" t="s">
        <v>70</v>
      </c>
      <c r="B41" s="349"/>
      <c r="C41" s="350"/>
      <c r="D41" s="349"/>
      <c r="E41" s="350"/>
      <c r="F41" s="349"/>
      <c r="G41" s="350"/>
      <c r="H41" s="349"/>
      <c r="I41" s="350"/>
      <c r="J41" s="349"/>
      <c r="K41" s="350"/>
      <c r="L41" s="288">
        <f t="shared" si="0"/>
        <v>0</v>
      </c>
      <c r="M41" s="288">
        <f t="shared" si="0"/>
        <v>0</v>
      </c>
      <c r="N41" s="288">
        <f t="shared" si="1"/>
        <v>0</v>
      </c>
    </row>
    <row r="42" spans="1:14" s="69" customFormat="1" ht="24.95" customHeight="1" x14ac:dyDescent="0.2">
      <c r="A42" s="374" t="s">
        <v>71</v>
      </c>
      <c r="B42" s="349"/>
      <c r="C42" s="350"/>
      <c r="D42" s="349"/>
      <c r="E42" s="350"/>
      <c r="F42" s="349"/>
      <c r="G42" s="350"/>
      <c r="H42" s="349"/>
      <c r="I42" s="350"/>
      <c r="J42" s="349"/>
      <c r="K42" s="350"/>
      <c r="L42" s="288">
        <f t="shared" si="0"/>
        <v>0</v>
      </c>
      <c r="M42" s="288">
        <f t="shared" si="0"/>
        <v>0</v>
      </c>
      <c r="N42" s="288">
        <f t="shared" si="1"/>
        <v>0</v>
      </c>
    </row>
    <row r="43" spans="1:14" s="69" customFormat="1" ht="24.95" customHeight="1" x14ac:dyDescent="0.2">
      <c r="A43" s="374" t="s">
        <v>72</v>
      </c>
      <c r="B43" s="349"/>
      <c r="C43" s="350"/>
      <c r="D43" s="349"/>
      <c r="E43" s="350"/>
      <c r="F43" s="349"/>
      <c r="G43" s="350"/>
      <c r="H43" s="349"/>
      <c r="I43" s="350"/>
      <c r="J43" s="349"/>
      <c r="K43" s="350"/>
      <c r="L43" s="288">
        <f t="shared" si="0"/>
        <v>0</v>
      </c>
      <c r="M43" s="288">
        <f t="shared" si="0"/>
        <v>0</v>
      </c>
      <c r="N43" s="288">
        <f t="shared" si="1"/>
        <v>0</v>
      </c>
    </row>
    <row r="44" spans="1:14" s="69" customFormat="1" ht="24.95" customHeight="1" x14ac:dyDescent="0.2">
      <c r="A44" s="374" t="s">
        <v>73</v>
      </c>
      <c r="B44" s="349"/>
      <c r="C44" s="350"/>
      <c r="D44" s="349"/>
      <c r="E44" s="350"/>
      <c r="F44" s="349"/>
      <c r="G44" s="350"/>
      <c r="H44" s="349"/>
      <c r="I44" s="350"/>
      <c r="J44" s="349"/>
      <c r="K44" s="350"/>
      <c r="L44" s="288">
        <f t="shared" si="0"/>
        <v>0</v>
      </c>
      <c r="M44" s="288">
        <f t="shared" si="0"/>
        <v>0</v>
      </c>
      <c r="N44" s="288">
        <f t="shared" si="1"/>
        <v>0</v>
      </c>
    </row>
    <row r="45" spans="1:14" s="69" customFormat="1" ht="24.95" customHeight="1" x14ac:dyDescent="0.2">
      <c r="A45" s="374" t="s">
        <v>418</v>
      </c>
      <c r="B45" s="349"/>
      <c r="C45" s="350"/>
      <c r="D45" s="349"/>
      <c r="E45" s="350"/>
      <c r="F45" s="349"/>
      <c r="G45" s="350"/>
      <c r="H45" s="349"/>
      <c r="I45" s="350"/>
      <c r="J45" s="349"/>
      <c r="K45" s="350"/>
      <c r="L45" s="288">
        <f t="shared" si="0"/>
        <v>0</v>
      </c>
      <c r="M45" s="288">
        <f t="shared" si="0"/>
        <v>0</v>
      </c>
      <c r="N45" s="288">
        <f t="shared" si="1"/>
        <v>0</v>
      </c>
    </row>
    <row r="46" spans="1:14" s="69" customFormat="1" ht="24.95" customHeight="1" x14ac:dyDescent="0.2">
      <c r="A46" s="374" t="s">
        <v>74</v>
      </c>
      <c r="B46" s="349"/>
      <c r="C46" s="350"/>
      <c r="D46" s="349"/>
      <c r="E46" s="350"/>
      <c r="F46" s="349"/>
      <c r="G46" s="350"/>
      <c r="H46" s="349"/>
      <c r="I46" s="350"/>
      <c r="J46" s="349"/>
      <c r="K46" s="350"/>
      <c r="L46" s="288">
        <f t="shared" si="0"/>
        <v>0</v>
      </c>
      <c r="M46" s="288">
        <f t="shared" si="0"/>
        <v>0</v>
      </c>
      <c r="N46" s="288">
        <f t="shared" si="1"/>
        <v>0</v>
      </c>
    </row>
    <row r="47" spans="1:14" s="69" customFormat="1" ht="24.95" customHeight="1" x14ac:dyDescent="0.2">
      <c r="A47" s="374" t="s">
        <v>75</v>
      </c>
      <c r="B47" s="351"/>
      <c r="C47" s="352"/>
      <c r="D47" s="351"/>
      <c r="E47" s="352"/>
      <c r="F47" s="351"/>
      <c r="G47" s="352"/>
      <c r="H47" s="351"/>
      <c r="I47" s="352"/>
      <c r="J47" s="351"/>
      <c r="K47" s="352"/>
      <c r="L47" s="289">
        <f t="shared" si="0"/>
        <v>0</v>
      </c>
      <c r="M47" s="289">
        <f t="shared" si="0"/>
        <v>0</v>
      </c>
      <c r="N47" s="289">
        <f t="shared" si="1"/>
        <v>0</v>
      </c>
    </row>
    <row r="48" spans="1:14" s="69" customFormat="1" ht="15" customHeight="1" x14ac:dyDescent="0.2">
      <c r="A48" s="68" t="s">
        <v>76</v>
      </c>
      <c r="B48" s="290">
        <f t="shared" ref="B48:K48" si="2">SUM(B4:B47)</f>
        <v>30.78402777777778</v>
      </c>
      <c r="C48" s="290">
        <f t="shared" si="2"/>
        <v>7.4763888888888888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 t="shared" si="2"/>
        <v>1.2131944444444445</v>
      </c>
      <c r="I48" s="290">
        <f t="shared" si="2"/>
        <v>4.4569444444444439</v>
      </c>
      <c r="J48" s="290">
        <f t="shared" si="2"/>
        <v>0</v>
      </c>
      <c r="K48" s="290">
        <f t="shared" si="2"/>
        <v>0</v>
      </c>
      <c r="L48" s="290">
        <f>SUM(L4:L47)</f>
        <v>31.997222222222224</v>
      </c>
      <c r="M48" s="290">
        <f>SUM(M4:M47)</f>
        <v>11.933333333333334</v>
      </c>
      <c r="N48" s="290">
        <f>L48+M48</f>
        <v>43.930555555555557</v>
      </c>
    </row>
    <row r="49" spans="1:15" s="69" customFormat="1" ht="9.9499999999999993" customHeight="1" x14ac:dyDescent="0.2">
      <c r="A49" s="127"/>
      <c r="B49" s="127"/>
      <c r="C49" s="127"/>
      <c r="D49" s="127"/>
      <c r="E49" s="127"/>
      <c r="F49" s="127"/>
      <c r="G49" s="127"/>
      <c r="H49" s="127"/>
      <c r="I49" s="127"/>
      <c r="J49" s="127"/>
      <c r="K49" s="127"/>
      <c r="L49" s="128"/>
      <c r="M49" s="128"/>
    </row>
    <row r="50" spans="1:15" s="61" customFormat="1" ht="13.35" customHeight="1" x14ac:dyDescent="0.2">
      <c r="A50" s="58" t="s">
        <v>80</v>
      </c>
      <c r="B50" s="397"/>
      <c r="C50" s="397"/>
      <c r="D50" s="397"/>
      <c r="L50" s="129"/>
      <c r="M50" s="129"/>
    </row>
    <row r="51" spans="1:15" s="61" customFormat="1" ht="13.35" customHeight="1" x14ac:dyDescent="0.2">
      <c r="A51" s="58" t="s">
        <v>538</v>
      </c>
      <c r="L51" s="129"/>
      <c r="M51" s="129"/>
    </row>
    <row r="52" spans="1:15" s="61" customFormat="1" ht="13.35" customHeight="1" x14ac:dyDescent="0.2">
      <c r="A52" s="61" t="s">
        <v>539</v>
      </c>
      <c r="L52" s="129"/>
      <c r="M52" s="129"/>
    </row>
    <row r="53" spans="1:15" s="61" customFormat="1" ht="13.35" customHeight="1" x14ac:dyDescent="0.2">
      <c r="A53" s="61" t="s">
        <v>493</v>
      </c>
      <c r="L53" s="129"/>
      <c r="M53" s="129"/>
    </row>
    <row r="54" spans="1:15" s="61" customFormat="1" ht="13.35" customHeight="1" x14ac:dyDescent="0.3">
      <c r="A54" s="109" t="s">
        <v>531</v>
      </c>
      <c r="B54" s="109"/>
      <c r="C54" s="109"/>
      <c r="D54" s="109"/>
      <c r="E54" s="109"/>
      <c r="F54" s="109"/>
      <c r="G54" s="109"/>
      <c r="H54" s="375"/>
      <c r="I54" s="375"/>
      <c r="J54" s="375"/>
      <c r="K54" s="375"/>
      <c r="L54" s="375"/>
      <c r="M54" s="375"/>
    </row>
    <row r="55" spans="1:15" s="61" customFormat="1" ht="13.35" customHeight="1" x14ac:dyDescent="0.3">
      <c r="A55" s="109" t="s">
        <v>81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5" s="61" customFormat="1" ht="26.45" customHeight="1" x14ac:dyDescent="0.2">
      <c r="A56" s="532" t="s">
        <v>420</v>
      </c>
      <c r="B56" s="532"/>
      <c r="C56" s="532"/>
      <c r="D56" s="532"/>
      <c r="E56" s="532"/>
      <c r="F56" s="532"/>
      <c r="G56" s="532"/>
      <c r="H56" s="532"/>
      <c r="I56" s="532"/>
      <c r="J56" s="532"/>
      <c r="K56" s="532"/>
      <c r="L56" s="532"/>
      <c r="M56" s="532"/>
      <c r="O56" s="121"/>
    </row>
    <row r="57" spans="1:15" s="61" customFormat="1" ht="13.5" x14ac:dyDescent="0.2">
      <c r="L57" s="129"/>
      <c r="M57" s="129"/>
    </row>
    <row r="58" spans="1:15" x14ac:dyDescent="0.2">
      <c r="O58" s="67"/>
    </row>
    <row r="59" spans="1:15" x14ac:dyDescent="0.2">
      <c r="O59" s="67"/>
    </row>
    <row r="60" spans="1:15" x14ac:dyDescent="0.2">
      <c r="O60" s="67"/>
    </row>
  </sheetData>
  <sheetProtection algorithmName="SHA-512" hashValue="5SGWmYdBdwuuMi72IPUp10LaV2eP/LZkSh7jq6hcFBL/81tv0vrxEBdyyIRsSsJqrA8XxQ7vTx2dqfA/VDowyQ==" saltValue="fJc1goXyBPq/tsypjVNy2A==" spinCount="100000" sheet="1" selectLockedCells="1"/>
  <mergeCells count="10">
    <mergeCell ref="A56:M56"/>
    <mergeCell ref="A1:N1"/>
    <mergeCell ref="A2:A3"/>
    <mergeCell ref="B2:C2"/>
    <mergeCell ref="D2:E2"/>
    <mergeCell ref="F2:G2"/>
    <mergeCell ref="H2:I2"/>
    <mergeCell ref="J2:K2"/>
    <mergeCell ref="L2:M2"/>
    <mergeCell ref="N2:N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scale="69" orientation="portrait" r:id="rId1"/>
  <headerFooter alignWithMargins="0"/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M60"/>
  <sheetViews>
    <sheetView showGridLines="0" workbookViewId="0">
      <pane xSplit="1" ySplit="3" topLeftCell="B37" activePane="bottomRight" state="frozen"/>
      <selection pane="topRight"/>
      <selection pane="bottomLeft"/>
      <selection pane="bottomRight" activeCell="B4" sqref="B4"/>
    </sheetView>
  </sheetViews>
  <sheetFormatPr defaultColWidth="9.140625" defaultRowHeight="15" x14ac:dyDescent="0.3"/>
  <cols>
    <col min="1" max="1" width="30.7109375" style="65" customWidth="1"/>
    <col min="2" max="5" width="14" style="65" customWidth="1"/>
    <col min="6" max="7" width="14" style="132" customWidth="1"/>
    <col min="8" max="8" width="14" style="67" customWidth="1"/>
    <col min="9" max="13" width="6.7109375" style="65" customWidth="1"/>
    <col min="14" max="16384" width="9.140625" style="65"/>
  </cols>
  <sheetData>
    <row r="1" spans="1:8" ht="39.950000000000003" customHeight="1" x14ac:dyDescent="0.3">
      <c r="A1" s="577" t="s">
        <v>489</v>
      </c>
      <c r="B1" s="577"/>
      <c r="C1" s="577"/>
      <c r="D1" s="577"/>
      <c r="E1" s="577"/>
      <c r="F1" s="577"/>
      <c r="G1" s="577"/>
      <c r="H1" s="577"/>
    </row>
    <row r="2" spans="1:8" s="53" customFormat="1" ht="15" customHeight="1" x14ac:dyDescent="0.15">
      <c r="A2" s="539" t="s">
        <v>207</v>
      </c>
      <c r="B2" s="539" t="s">
        <v>208</v>
      </c>
      <c r="C2" s="539"/>
      <c r="D2" s="539" t="s">
        <v>492</v>
      </c>
      <c r="E2" s="539"/>
      <c r="F2" s="539" t="s">
        <v>40</v>
      </c>
      <c r="G2" s="539"/>
      <c r="H2" s="539" t="s">
        <v>40</v>
      </c>
    </row>
    <row r="3" spans="1:8" s="53" customFormat="1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539"/>
    </row>
    <row r="4" spans="1:8" s="53" customFormat="1" ht="24.95" customHeight="1" x14ac:dyDescent="0.15">
      <c r="A4" s="374" t="s">
        <v>43</v>
      </c>
      <c r="B4" s="347"/>
      <c r="C4" s="348"/>
      <c r="D4" s="347"/>
      <c r="E4" s="348"/>
      <c r="F4" s="287">
        <f>B4+D4</f>
        <v>0</v>
      </c>
      <c r="G4" s="287">
        <f>C4+E4</f>
        <v>0</v>
      </c>
      <c r="H4" s="287">
        <f>F4+G4</f>
        <v>0</v>
      </c>
    </row>
    <row r="5" spans="1:8" s="53" customFormat="1" ht="24.95" customHeight="1" x14ac:dyDescent="0.15">
      <c r="A5" s="374" t="s">
        <v>407</v>
      </c>
      <c r="B5" s="349"/>
      <c r="C5" s="350"/>
      <c r="D5" s="349"/>
      <c r="E5" s="350"/>
      <c r="F5" s="288">
        <f t="shared" ref="F5:G47" si="0">B5+D5</f>
        <v>0</v>
      </c>
      <c r="G5" s="288">
        <f t="shared" si="0"/>
        <v>0</v>
      </c>
      <c r="H5" s="288">
        <f t="shared" ref="H5:H47" si="1">F5+G5</f>
        <v>0</v>
      </c>
    </row>
    <row r="6" spans="1:8" s="53" customFormat="1" ht="24.95" customHeight="1" x14ac:dyDescent="0.15">
      <c r="A6" s="374" t="s">
        <v>408</v>
      </c>
      <c r="B6" s="349"/>
      <c r="C6" s="350"/>
      <c r="D6" s="349"/>
      <c r="E6" s="350"/>
      <c r="F6" s="288">
        <f t="shared" si="0"/>
        <v>0</v>
      </c>
      <c r="G6" s="288">
        <f t="shared" si="0"/>
        <v>0</v>
      </c>
      <c r="H6" s="288">
        <f t="shared" si="1"/>
        <v>0</v>
      </c>
    </row>
    <row r="7" spans="1:8" s="53" customFormat="1" ht="24.95" customHeight="1" x14ac:dyDescent="0.15">
      <c r="A7" s="374" t="s">
        <v>409</v>
      </c>
      <c r="B7" s="349"/>
      <c r="C7" s="350"/>
      <c r="D7" s="349"/>
      <c r="E7" s="350"/>
      <c r="F7" s="288">
        <f t="shared" si="0"/>
        <v>0</v>
      </c>
      <c r="G7" s="288">
        <f t="shared" si="0"/>
        <v>0</v>
      </c>
      <c r="H7" s="288">
        <f t="shared" si="1"/>
        <v>0</v>
      </c>
    </row>
    <row r="8" spans="1:8" s="53" customFormat="1" ht="24.95" customHeight="1" x14ac:dyDescent="0.15">
      <c r="A8" s="374" t="s">
        <v>410</v>
      </c>
      <c r="B8" s="349"/>
      <c r="C8" s="350"/>
      <c r="D8" s="349"/>
      <c r="E8" s="350"/>
      <c r="F8" s="288">
        <f t="shared" si="0"/>
        <v>0</v>
      </c>
      <c r="G8" s="288">
        <f t="shared" si="0"/>
        <v>0</v>
      </c>
      <c r="H8" s="288">
        <f t="shared" si="1"/>
        <v>0</v>
      </c>
    </row>
    <row r="9" spans="1:8" s="53" customFormat="1" ht="24.95" customHeight="1" x14ac:dyDescent="0.15">
      <c r="A9" s="374" t="s">
        <v>411</v>
      </c>
      <c r="B9" s="349"/>
      <c r="C9" s="350"/>
      <c r="D9" s="349"/>
      <c r="E9" s="350"/>
      <c r="F9" s="288">
        <f t="shared" si="0"/>
        <v>0</v>
      </c>
      <c r="G9" s="288">
        <f t="shared" si="0"/>
        <v>0</v>
      </c>
      <c r="H9" s="288">
        <f t="shared" si="1"/>
        <v>0</v>
      </c>
    </row>
    <row r="10" spans="1:8" s="53" customFormat="1" ht="24.95" customHeight="1" x14ac:dyDescent="0.15">
      <c r="A10" s="374" t="s">
        <v>44</v>
      </c>
      <c r="B10" s="349"/>
      <c r="C10" s="350"/>
      <c r="D10" s="349"/>
      <c r="E10" s="350"/>
      <c r="F10" s="288">
        <f t="shared" si="0"/>
        <v>0</v>
      </c>
      <c r="G10" s="288">
        <f t="shared" si="0"/>
        <v>0</v>
      </c>
      <c r="H10" s="288">
        <f t="shared" si="1"/>
        <v>0</v>
      </c>
    </row>
    <row r="11" spans="1:8" s="53" customFormat="1" ht="24.95" customHeight="1" x14ac:dyDescent="0.15">
      <c r="A11" s="374" t="s">
        <v>45</v>
      </c>
      <c r="B11" s="349"/>
      <c r="C11" s="350"/>
      <c r="D11" s="349"/>
      <c r="E11" s="350"/>
      <c r="F11" s="288">
        <f t="shared" si="0"/>
        <v>0</v>
      </c>
      <c r="G11" s="288">
        <f t="shared" si="0"/>
        <v>0</v>
      </c>
      <c r="H11" s="288">
        <f t="shared" si="1"/>
        <v>0</v>
      </c>
    </row>
    <row r="12" spans="1:8" s="53" customFormat="1" ht="24.95" customHeight="1" x14ac:dyDescent="0.15">
      <c r="A12" s="374" t="s">
        <v>46</v>
      </c>
      <c r="B12" s="349"/>
      <c r="C12" s="350"/>
      <c r="D12" s="349"/>
      <c r="E12" s="350"/>
      <c r="F12" s="288">
        <f t="shared" si="0"/>
        <v>0</v>
      </c>
      <c r="G12" s="288">
        <f t="shared" si="0"/>
        <v>0</v>
      </c>
      <c r="H12" s="288">
        <f t="shared" si="1"/>
        <v>0</v>
      </c>
    </row>
    <row r="13" spans="1:8" s="53" customFormat="1" ht="24.95" customHeight="1" x14ac:dyDescent="0.15">
      <c r="A13" s="374" t="s">
        <v>47</v>
      </c>
      <c r="B13" s="349"/>
      <c r="C13" s="350"/>
      <c r="D13" s="349"/>
      <c r="E13" s="350"/>
      <c r="F13" s="288">
        <f t="shared" si="0"/>
        <v>0</v>
      </c>
      <c r="G13" s="288">
        <f t="shared" si="0"/>
        <v>0</v>
      </c>
      <c r="H13" s="288">
        <f t="shared" si="1"/>
        <v>0</v>
      </c>
    </row>
    <row r="14" spans="1:8" s="53" customFormat="1" ht="24.95" customHeight="1" x14ac:dyDescent="0.15">
      <c r="A14" s="374" t="s">
        <v>48</v>
      </c>
      <c r="B14" s="349"/>
      <c r="C14" s="350"/>
      <c r="D14" s="349"/>
      <c r="E14" s="350"/>
      <c r="F14" s="288">
        <f t="shared" si="0"/>
        <v>0</v>
      </c>
      <c r="G14" s="288">
        <f t="shared" si="0"/>
        <v>0</v>
      </c>
      <c r="H14" s="288">
        <f t="shared" si="1"/>
        <v>0</v>
      </c>
    </row>
    <row r="15" spans="1:8" s="53" customFormat="1" ht="24.95" customHeight="1" x14ac:dyDescent="0.15">
      <c r="A15" s="374" t="s">
        <v>49</v>
      </c>
      <c r="B15" s="349"/>
      <c r="C15" s="350"/>
      <c r="D15" s="349"/>
      <c r="E15" s="350"/>
      <c r="F15" s="288">
        <f t="shared" si="0"/>
        <v>0</v>
      </c>
      <c r="G15" s="288">
        <f t="shared" si="0"/>
        <v>0</v>
      </c>
      <c r="H15" s="288">
        <f t="shared" si="1"/>
        <v>0</v>
      </c>
    </row>
    <row r="16" spans="1:8" s="53" customFormat="1" ht="24.95" customHeight="1" x14ac:dyDescent="0.15">
      <c r="A16" s="374" t="s">
        <v>50</v>
      </c>
      <c r="B16" s="349"/>
      <c r="C16" s="350"/>
      <c r="D16" s="349"/>
      <c r="E16" s="350"/>
      <c r="F16" s="288">
        <f t="shared" si="0"/>
        <v>0</v>
      </c>
      <c r="G16" s="288">
        <f t="shared" si="0"/>
        <v>0</v>
      </c>
      <c r="H16" s="288">
        <f t="shared" si="1"/>
        <v>0</v>
      </c>
    </row>
    <row r="17" spans="1:8" s="53" customFormat="1" ht="24.95" customHeight="1" x14ac:dyDescent="0.15">
      <c r="A17" s="374" t="s">
        <v>497</v>
      </c>
      <c r="B17" s="349"/>
      <c r="C17" s="350"/>
      <c r="D17" s="349"/>
      <c r="E17" s="350"/>
      <c r="F17" s="288">
        <f t="shared" si="0"/>
        <v>0</v>
      </c>
      <c r="G17" s="288">
        <f t="shared" si="0"/>
        <v>0</v>
      </c>
      <c r="H17" s="288">
        <f t="shared" si="1"/>
        <v>0</v>
      </c>
    </row>
    <row r="18" spans="1:8" s="53" customFormat="1" ht="24.95" customHeight="1" x14ac:dyDescent="0.15">
      <c r="A18" s="374" t="s">
        <v>53</v>
      </c>
      <c r="B18" s="349"/>
      <c r="C18" s="350"/>
      <c r="D18" s="349"/>
      <c r="E18" s="350"/>
      <c r="F18" s="288">
        <f t="shared" si="0"/>
        <v>0</v>
      </c>
      <c r="G18" s="288">
        <f t="shared" si="0"/>
        <v>0</v>
      </c>
      <c r="H18" s="288">
        <f t="shared" si="1"/>
        <v>0</v>
      </c>
    </row>
    <row r="19" spans="1:8" s="53" customFormat="1" ht="24.95" customHeight="1" x14ac:dyDescent="0.15">
      <c r="A19" s="374" t="s">
        <v>54</v>
      </c>
      <c r="B19" s="349"/>
      <c r="C19" s="350"/>
      <c r="D19" s="349"/>
      <c r="E19" s="350"/>
      <c r="F19" s="288">
        <f t="shared" si="0"/>
        <v>0</v>
      </c>
      <c r="G19" s="288">
        <f t="shared" si="0"/>
        <v>0</v>
      </c>
      <c r="H19" s="288">
        <f t="shared" si="1"/>
        <v>0</v>
      </c>
    </row>
    <row r="20" spans="1:8" s="53" customFormat="1" ht="24.95" customHeight="1" x14ac:dyDescent="0.15">
      <c r="A20" s="374" t="s">
        <v>55</v>
      </c>
      <c r="B20" s="349"/>
      <c r="C20" s="350"/>
      <c r="D20" s="349"/>
      <c r="E20" s="350"/>
      <c r="F20" s="288">
        <f t="shared" si="0"/>
        <v>0</v>
      </c>
      <c r="G20" s="288">
        <f t="shared" si="0"/>
        <v>0</v>
      </c>
      <c r="H20" s="288">
        <f t="shared" si="1"/>
        <v>0</v>
      </c>
    </row>
    <row r="21" spans="1:8" s="53" customFormat="1" ht="24.95" customHeight="1" x14ac:dyDescent="0.15">
      <c r="A21" s="374" t="s">
        <v>56</v>
      </c>
      <c r="B21" s="349"/>
      <c r="C21" s="350"/>
      <c r="D21" s="349"/>
      <c r="E21" s="350"/>
      <c r="F21" s="288">
        <f t="shared" si="0"/>
        <v>0</v>
      </c>
      <c r="G21" s="288">
        <f t="shared" si="0"/>
        <v>0</v>
      </c>
      <c r="H21" s="288">
        <f t="shared" si="1"/>
        <v>0</v>
      </c>
    </row>
    <row r="22" spans="1:8" s="53" customFormat="1" ht="24.95" customHeight="1" x14ac:dyDescent="0.15">
      <c r="A22" s="374" t="s">
        <v>57</v>
      </c>
      <c r="B22" s="349"/>
      <c r="C22" s="350"/>
      <c r="D22" s="349"/>
      <c r="E22" s="350"/>
      <c r="F22" s="288">
        <f t="shared" si="0"/>
        <v>0</v>
      </c>
      <c r="G22" s="288">
        <f t="shared" si="0"/>
        <v>0</v>
      </c>
      <c r="H22" s="288">
        <f t="shared" si="1"/>
        <v>0</v>
      </c>
    </row>
    <row r="23" spans="1:8" s="53" customFormat="1" ht="24.95" customHeight="1" x14ac:dyDescent="0.15">
      <c r="A23" s="374" t="s">
        <v>58</v>
      </c>
      <c r="B23" s="349"/>
      <c r="C23" s="350"/>
      <c r="D23" s="349"/>
      <c r="E23" s="350"/>
      <c r="F23" s="288">
        <f t="shared" si="0"/>
        <v>0</v>
      </c>
      <c r="G23" s="288">
        <f t="shared" si="0"/>
        <v>0</v>
      </c>
      <c r="H23" s="288">
        <f t="shared" si="1"/>
        <v>0</v>
      </c>
    </row>
    <row r="24" spans="1:8" s="53" customFormat="1" ht="24.95" customHeight="1" x14ac:dyDescent="0.15">
      <c r="A24" s="374" t="s">
        <v>59</v>
      </c>
      <c r="B24" s="349"/>
      <c r="C24" s="350"/>
      <c r="D24" s="349"/>
      <c r="E24" s="350"/>
      <c r="F24" s="288">
        <f t="shared" si="0"/>
        <v>0</v>
      </c>
      <c r="G24" s="288">
        <f t="shared" si="0"/>
        <v>0</v>
      </c>
      <c r="H24" s="288">
        <f t="shared" si="1"/>
        <v>0</v>
      </c>
    </row>
    <row r="25" spans="1:8" s="53" customFormat="1" ht="24.95" customHeight="1" x14ac:dyDescent="0.15">
      <c r="A25" s="374" t="s">
        <v>60</v>
      </c>
      <c r="B25" s="349"/>
      <c r="C25" s="350"/>
      <c r="D25" s="349"/>
      <c r="E25" s="350"/>
      <c r="F25" s="288">
        <f t="shared" si="0"/>
        <v>0</v>
      </c>
      <c r="G25" s="288">
        <f t="shared" si="0"/>
        <v>0</v>
      </c>
      <c r="H25" s="288">
        <f t="shared" si="1"/>
        <v>0</v>
      </c>
    </row>
    <row r="26" spans="1:8" s="53" customFormat="1" ht="24.95" customHeight="1" x14ac:dyDescent="0.15">
      <c r="A26" s="374" t="s">
        <v>61</v>
      </c>
      <c r="B26" s="349"/>
      <c r="C26" s="350"/>
      <c r="D26" s="349"/>
      <c r="E26" s="350"/>
      <c r="F26" s="288">
        <f t="shared" si="0"/>
        <v>0</v>
      </c>
      <c r="G26" s="288">
        <f t="shared" si="0"/>
        <v>0</v>
      </c>
      <c r="H26" s="288">
        <f t="shared" si="1"/>
        <v>0</v>
      </c>
    </row>
    <row r="27" spans="1:8" s="53" customFormat="1" ht="24.95" customHeight="1" x14ac:dyDescent="0.15">
      <c r="A27" s="374" t="s">
        <v>62</v>
      </c>
      <c r="B27" s="349"/>
      <c r="C27" s="350"/>
      <c r="D27" s="349"/>
      <c r="E27" s="350"/>
      <c r="F27" s="288">
        <f t="shared" si="0"/>
        <v>0</v>
      </c>
      <c r="G27" s="288">
        <f t="shared" si="0"/>
        <v>0</v>
      </c>
      <c r="H27" s="288">
        <f t="shared" si="1"/>
        <v>0</v>
      </c>
    </row>
    <row r="28" spans="1:8" s="53" customFormat="1" ht="24.95" customHeight="1" x14ac:dyDescent="0.15">
      <c r="A28" s="374" t="s">
        <v>63</v>
      </c>
      <c r="B28" s="349"/>
      <c r="C28" s="350"/>
      <c r="D28" s="349"/>
      <c r="E28" s="350"/>
      <c r="F28" s="288">
        <f t="shared" si="0"/>
        <v>0</v>
      </c>
      <c r="G28" s="288">
        <f t="shared" si="0"/>
        <v>0</v>
      </c>
      <c r="H28" s="288">
        <f t="shared" si="1"/>
        <v>0</v>
      </c>
    </row>
    <row r="29" spans="1:8" s="53" customFormat="1" ht="24.95" customHeight="1" x14ac:dyDescent="0.15">
      <c r="A29" s="374" t="s">
        <v>64</v>
      </c>
      <c r="B29" s="349"/>
      <c r="C29" s="350"/>
      <c r="D29" s="349"/>
      <c r="E29" s="350"/>
      <c r="F29" s="288">
        <f t="shared" si="0"/>
        <v>0</v>
      </c>
      <c r="G29" s="288">
        <f t="shared" si="0"/>
        <v>0</v>
      </c>
      <c r="H29" s="288">
        <f t="shared" si="1"/>
        <v>0</v>
      </c>
    </row>
    <row r="30" spans="1:8" s="53" customFormat="1" ht="24.95" customHeight="1" x14ac:dyDescent="0.15">
      <c r="A30" s="374" t="s">
        <v>65</v>
      </c>
      <c r="B30" s="349"/>
      <c r="C30" s="350"/>
      <c r="D30" s="349"/>
      <c r="E30" s="350"/>
      <c r="F30" s="288">
        <f t="shared" si="0"/>
        <v>0</v>
      </c>
      <c r="G30" s="288">
        <f t="shared" si="0"/>
        <v>0</v>
      </c>
      <c r="H30" s="288">
        <f t="shared" si="1"/>
        <v>0</v>
      </c>
    </row>
    <row r="31" spans="1:8" s="53" customFormat="1" ht="24.95" customHeight="1" x14ac:dyDescent="0.15">
      <c r="A31" s="374" t="s">
        <v>66</v>
      </c>
      <c r="B31" s="349"/>
      <c r="C31" s="350"/>
      <c r="D31" s="349"/>
      <c r="E31" s="350"/>
      <c r="F31" s="288">
        <f t="shared" si="0"/>
        <v>0</v>
      </c>
      <c r="G31" s="288">
        <f t="shared" si="0"/>
        <v>0</v>
      </c>
      <c r="H31" s="288">
        <f t="shared" si="1"/>
        <v>0</v>
      </c>
    </row>
    <row r="32" spans="1:8" s="53" customFormat="1" ht="24.95" customHeight="1" x14ac:dyDescent="0.15">
      <c r="A32" s="374" t="s">
        <v>67</v>
      </c>
      <c r="B32" s="349"/>
      <c r="C32" s="350"/>
      <c r="D32" s="349"/>
      <c r="E32" s="350"/>
      <c r="F32" s="288">
        <f t="shared" si="0"/>
        <v>0</v>
      </c>
      <c r="G32" s="288">
        <f t="shared" si="0"/>
        <v>0</v>
      </c>
      <c r="H32" s="288">
        <f t="shared" si="1"/>
        <v>0</v>
      </c>
    </row>
    <row r="33" spans="1:8" s="53" customFormat="1" ht="24.95" customHeight="1" x14ac:dyDescent="0.15">
      <c r="A33" s="374" t="s">
        <v>412</v>
      </c>
      <c r="B33" s="349"/>
      <c r="C33" s="350"/>
      <c r="D33" s="349"/>
      <c r="E33" s="350"/>
      <c r="F33" s="288">
        <f t="shared" si="0"/>
        <v>0</v>
      </c>
      <c r="G33" s="288">
        <f t="shared" si="0"/>
        <v>0</v>
      </c>
      <c r="H33" s="288">
        <f t="shared" si="1"/>
        <v>0</v>
      </c>
    </row>
    <row r="34" spans="1:8" s="53" customFormat="1" ht="24.95" customHeight="1" x14ac:dyDescent="0.15">
      <c r="A34" s="374" t="s">
        <v>413</v>
      </c>
      <c r="B34" s="349"/>
      <c r="C34" s="350"/>
      <c r="D34" s="349"/>
      <c r="E34" s="350"/>
      <c r="F34" s="288">
        <f t="shared" si="0"/>
        <v>0</v>
      </c>
      <c r="G34" s="288">
        <f t="shared" si="0"/>
        <v>0</v>
      </c>
      <c r="H34" s="288">
        <f t="shared" si="1"/>
        <v>0</v>
      </c>
    </row>
    <row r="35" spans="1:8" s="53" customFormat="1" ht="24.95" customHeight="1" x14ac:dyDescent="0.15">
      <c r="A35" s="374" t="s">
        <v>414</v>
      </c>
      <c r="B35" s="349"/>
      <c r="C35" s="350"/>
      <c r="D35" s="349"/>
      <c r="E35" s="350"/>
      <c r="F35" s="288">
        <f t="shared" si="0"/>
        <v>0</v>
      </c>
      <c r="G35" s="288">
        <f t="shared" si="0"/>
        <v>0</v>
      </c>
      <c r="H35" s="288">
        <f t="shared" si="1"/>
        <v>0</v>
      </c>
    </row>
    <row r="36" spans="1:8" s="53" customFormat="1" ht="24.95" customHeight="1" x14ac:dyDescent="0.15">
      <c r="A36" s="374" t="s">
        <v>68</v>
      </c>
      <c r="B36" s="349"/>
      <c r="C36" s="350"/>
      <c r="D36" s="349"/>
      <c r="E36" s="350"/>
      <c r="F36" s="288">
        <f t="shared" si="0"/>
        <v>0</v>
      </c>
      <c r="G36" s="288">
        <f t="shared" si="0"/>
        <v>0</v>
      </c>
      <c r="H36" s="288">
        <f t="shared" si="1"/>
        <v>0</v>
      </c>
    </row>
    <row r="37" spans="1:8" s="53" customFormat="1" ht="24.95" customHeight="1" x14ac:dyDescent="0.15">
      <c r="A37" s="374" t="s">
        <v>415</v>
      </c>
      <c r="B37" s="349"/>
      <c r="C37" s="350"/>
      <c r="D37" s="349"/>
      <c r="E37" s="350"/>
      <c r="F37" s="288">
        <f t="shared" si="0"/>
        <v>0</v>
      </c>
      <c r="G37" s="288">
        <f t="shared" si="0"/>
        <v>0</v>
      </c>
      <c r="H37" s="288">
        <f t="shared" si="1"/>
        <v>0</v>
      </c>
    </row>
    <row r="38" spans="1:8" s="53" customFormat="1" ht="24.95" customHeight="1" x14ac:dyDescent="0.15">
      <c r="A38" s="374" t="s">
        <v>416</v>
      </c>
      <c r="B38" s="349"/>
      <c r="C38" s="350"/>
      <c r="D38" s="349"/>
      <c r="E38" s="350"/>
      <c r="F38" s="288">
        <f t="shared" si="0"/>
        <v>0</v>
      </c>
      <c r="G38" s="288">
        <f t="shared" si="0"/>
        <v>0</v>
      </c>
      <c r="H38" s="288">
        <f t="shared" si="1"/>
        <v>0</v>
      </c>
    </row>
    <row r="39" spans="1:8" s="53" customFormat="1" ht="24.95" customHeight="1" x14ac:dyDescent="0.15">
      <c r="A39" s="374" t="s">
        <v>417</v>
      </c>
      <c r="B39" s="349"/>
      <c r="C39" s="350"/>
      <c r="D39" s="349"/>
      <c r="E39" s="350"/>
      <c r="F39" s="288">
        <f t="shared" si="0"/>
        <v>0</v>
      </c>
      <c r="G39" s="288">
        <f t="shared" si="0"/>
        <v>0</v>
      </c>
      <c r="H39" s="288">
        <f t="shared" si="1"/>
        <v>0</v>
      </c>
    </row>
    <row r="40" spans="1:8" s="53" customFormat="1" ht="24.95" customHeight="1" x14ac:dyDescent="0.15">
      <c r="A40" s="374" t="s">
        <v>69</v>
      </c>
      <c r="B40" s="349"/>
      <c r="C40" s="350"/>
      <c r="D40" s="349"/>
      <c r="E40" s="350"/>
      <c r="F40" s="288">
        <f t="shared" si="0"/>
        <v>0</v>
      </c>
      <c r="G40" s="288">
        <f t="shared" si="0"/>
        <v>0</v>
      </c>
      <c r="H40" s="288">
        <f t="shared" si="1"/>
        <v>0</v>
      </c>
    </row>
    <row r="41" spans="1:8" s="53" customFormat="1" ht="24.95" customHeight="1" x14ac:dyDescent="0.15">
      <c r="A41" s="374" t="s">
        <v>70</v>
      </c>
      <c r="B41" s="349"/>
      <c r="C41" s="350"/>
      <c r="D41" s="349"/>
      <c r="E41" s="350"/>
      <c r="F41" s="288">
        <f t="shared" si="0"/>
        <v>0</v>
      </c>
      <c r="G41" s="288">
        <f t="shared" si="0"/>
        <v>0</v>
      </c>
      <c r="H41" s="288">
        <f t="shared" si="1"/>
        <v>0</v>
      </c>
    </row>
    <row r="42" spans="1:8" s="53" customFormat="1" ht="24.95" customHeight="1" x14ac:dyDescent="0.15">
      <c r="A42" s="374" t="s">
        <v>71</v>
      </c>
      <c r="B42" s="349"/>
      <c r="C42" s="350"/>
      <c r="D42" s="349"/>
      <c r="E42" s="350"/>
      <c r="F42" s="288">
        <f t="shared" si="0"/>
        <v>0</v>
      </c>
      <c r="G42" s="288">
        <f t="shared" si="0"/>
        <v>0</v>
      </c>
      <c r="H42" s="288">
        <f t="shared" si="1"/>
        <v>0</v>
      </c>
    </row>
    <row r="43" spans="1:8" s="53" customFormat="1" ht="24.95" customHeight="1" x14ac:dyDescent="0.15">
      <c r="A43" s="374" t="s">
        <v>72</v>
      </c>
      <c r="B43" s="349"/>
      <c r="C43" s="350"/>
      <c r="D43" s="349"/>
      <c r="E43" s="350"/>
      <c r="F43" s="288">
        <f t="shared" si="0"/>
        <v>0</v>
      </c>
      <c r="G43" s="288">
        <f t="shared" si="0"/>
        <v>0</v>
      </c>
      <c r="H43" s="288">
        <f t="shared" si="1"/>
        <v>0</v>
      </c>
    </row>
    <row r="44" spans="1:8" s="53" customFormat="1" ht="24.95" customHeight="1" x14ac:dyDescent="0.15">
      <c r="A44" s="374" t="s">
        <v>73</v>
      </c>
      <c r="B44" s="349"/>
      <c r="C44" s="350"/>
      <c r="D44" s="349"/>
      <c r="E44" s="350"/>
      <c r="F44" s="288">
        <f t="shared" si="0"/>
        <v>0</v>
      </c>
      <c r="G44" s="288">
        <f t="shared" si="0"/>
        <v>0</v>
      </c>
      <c r="H44" s="288">
        <f t="shared" si="1"/>
        <v>0</v>
      </c>
    </row>
    <row r="45" spans="1:8" s="53" customFormat="1" ht="24.95" customHeight="1" x14ac:dyDescent="0.15">
      <c r="A45" s="374" t="s">
        <v>418</v>
      </c>
      <c r="B45" s="349"/>
      <c r="C45" s="350"/>
      <c r="D45" s="349"/>
      <c r="E45" s="350"/>
      <c r="F45" s="288">
        <f t="shared" si="0"/>
        <v>0</v>
      </c>
      <c r="G45" s="288">
        <f t="shared" si="0"/>
        <v>0</v>
      </c>
      <c r="H45" s="288">
        <f t="shared" si="1"/>
        <v>0</v>
      </c>
    </row>
    <row r="46" spans="1:8" s="53" customFormat="1" ht="24.95" customHeight="1" x14ac:dyDescent="0.15">
      <c r="A46" s="374" t="s">
        <v>74</v>
      </c>
      <c r="B46" s="349"/>
      <c r="C46" s="350"/>
      <c r="D46" s="349"/>
      <c r="E46" s="350"/>
      <c r="F46" s="288">
        <f t="shared" si="0"/>
        <v>0</v>
      </c>
      <c r="G46" s="288">
        <f t="shared" si="0"/>
        <v>0</v>
      </c>
      <c r="H46" s="288">
        <f t="shared" si="1"/>
        <v>0</v>
      </c>
    </row>
    <row r="47" spans="1:8" s="53" customFormat="1" ht="24.95" customHeight="1" x14ac:dyDescent="0.15">
      <c r="A47" s="374" t="s">
        <v>75</v>
      </c>
      <c r="B47" s="351"/>
      <c r="C47" s="352"/>
      <c r="D47" s="351"/>
      <c r="E47" s="352"/>
      <c r="F47" s="289">
        <f t="shared" si="0"/>
        <v>0</v>
      </c>
      <c r="G47" s="289">
        <f t="shared" si="0"/>
        <v>0</v>
      </c>
      <c r="H47" s="289">
        <f t="shared" si="1"/>
        <v>0</v>
      </c>
    </row>
    <row r="48" spans="1:8" s="53" customFormat="1" ht="15" customHeight="1" x14ac:dyDescent="0.15">
      <c r="A48" s="68" t="s">
        <v>76</v>
      </c>
      <c r="B48" s="290">
        <f t="shared" ref="B48:G48" si="2">SUM(B4:B47)</f>
        <v>0</v>
      </c>
      <c r="C48" s="290">
        <f t="shared" si="2"/>
        <v>0</v>
      </c>
      <c r="D48" s="290">
        <f t="shared" si="2"/>
        <v>0</v>
      </c>
      <c r="E48" s="290">
        <f t="shared" si="2"/>
        <v>0</v>
      </c>
      <c r="F48" s="290">
        <f t="shared" si="2"/>
        <v>0</v>
      </c>
      <c r="G48" s="290">
        <f t="shared" si="2"/>
        <v>0</v>
      </c>
      <c r="H48" s="290">
        <f>F48+G48</f>
        <v>0</v>
      </c>
    </row>
    <row r="49" spans="1:13" s="53" customFormat="1" ht="9.9499999999999993" customHeight="1" x14ac:dyDescent="0.15">
      <c r="A49" s="75"/>
      <c r="B49" s="75"/>
      <c r="C49" s="75"/>
      <c r="D49" s="75"/>
      <c r="E49" s="75"/>
      <c r="F49" s="105"/>
      <c r="G49" s="105"/>
      <c r="H49" s="69"/>
    </row>
    <row r="50" spans="1:13" s="60" customFormat="1" ht="12" customHeight="1" x14ac:dyDescent="0.3">
      <c r="A50" s="58" t="s">
        <v>80</v>
      </c>
      <c r="B50" s="397"/>
      <c r="C50" s="397"/>
      <c r="D50" s="397"/>
      <c r="F50" s="130"/>
      <c r="G50" s="130"/>
      <c r="H50" s="61"/>
    </row>
    <row r="51" spans="1:13" s="131" customFormat="1" ht="12" customHeight="1" x14ac:dyDescent="0.3">
      <c r="A51" s="382" t="s">
        <v>540</v>
      </c>
      <c r="F51" s="398"/>
      <c r="G51" s="398"/>
      <c r="H51" s="399"/>
    </row>
    <row r="52" spans="1:13" s="60" customFormat="1" ht="18.75" customHeight="1" x14ac:dyDescent="0.3">
      <c r="A52" s="60" t="s">
        <v>541</v>
      </c>
      <c r="F52" s="130"/>
      <c r="G52" s="130"/>
      <c r="H52" s="61"/>
    </row>
    <row r="53" spans="1:13" s="60" customFormat="1" ht="12" customHeight="1" x14ac:dyDescent="0.3">
      <c r="A53" s="61" t="s">
        <v>542</v>
      </c>
      <c r="F53" s="130"/>
      <c r="G53" s="130"/>
      <c r="H53" s="61"/>
    </row>
    <row r="54" spans="1:13" s="60" customFormat="1" ht="12" customHeight="1" x14ac:dyDescent="0.3">
      <c r="A54" s="109" t="s">
        <v>531</v>
      </c>
      <c r="B54" s="109"/>
      <c r="C54" s="109"/>
      <c r="D54" s="109"/>
      <c r="E54" s="109"/>
      <c r="F54" s="109"/>
      <c r="G54" s="109"/>
      <c r="H54" s="375"/>
      <c r="I54" s="375"/>
      <c r="J54" s="375"/>
      <c r="K54" s="375"/>
      <c r="L54" s="375"/>
      <c r="M54" s="375"/>
    </row>
    <row r="55" spans="1:13" s="60" customFormat="1" ht="12" customHeight="1" x14ac:dyDescent="0.3">
      <c r="A55" s="109" t="s">
        <v>81</v>
      </c>
      <c r="B55" s="375"/>
      <c r="C55" s="375"/>
      <c r="D55" s="375"/>
      <c r="E55" s="375"/>
      <c r="F55" s="375"/>
      <c r="G55" s="375"/>
      <c r="H55" s="375"/>
      <c r="I55" s="375"/>
      <c r="J55" s="375"/>
      <c r="K55" s="375"/>
      <c r="L55" s="375"/>
      <c r="M55" s="375"/>
    </row>
    <row r="56" spans="1:13" s="60" customFormat="1" ht="26.45" customHeight="1" x14ac:dyDescent="0.3">
      <c r="A56" s="532" t="s">
        <v>420</v>
      </c>
      <c r="B56" s="532"/>
      <c r="C56" s="532"/>
      <c r="D56" s="532"/>
      <c r="E56" s="532"/>
      <c r="F56" s="532"/>
      <c r="G56" s="532"/>
      <c r="H56" s="532"/>
      <c r="I56" s="532"/>
      <c r="J56" s="532"/>
      <c r="K56" s="532"/>
      <c r="L56" s="532"/>
      <c r="M56" s="532"/>
    </row>
    <row r="57" spans="1:13" s="60" customFormat="1" ht="15.75" customHeight="1" x14ac:dyDescent="0.3">
      <c r="A57" s="61"/>
      <c r="F57" s="130"/>
      <c r="G57" s="130"/>
      <c r="H57" s="61"/>
    </row>
    <row r="58" spans="1:13" s="53" customFormat="1" x14ac:dyDescent="0.2">
      <c r="F58" s="132"/>
      <c r="G58" s="132"/>
      <c r="H58" s="67"/>
    </row>
    <row r="59" spans="1:13" s="53" customFormat="1" x14ac:dyDescent="0.2">
      <c r="F59" s="132"/>
      <c r="G59" s="132"/>
      <c r="H59" s="67"/>
    </row>
    <row r="60" spans="1:13" x14ac:dyDescent="0.3">
      <c r="A60" s="133"/>
    </row>
  </sheetData>
  <sheetProtection algorithmName="SHA-512" hashValue="bcds50mXIrQKvIthsFetRT+GGVuVIKNbSltK+DMEEx4O2Ffo0vOJqF5TovFuavGpr5S5D5L/K9WHiDefmgJfmw==" saltValue="icj+KojN/84Gg5vNMRoaIw==" spinCount="100000" sheet="1" selectLockedCells="1"/>
  <mergeCells count="7">
    <mergeCell ref="A56:M56"/>
    <mergeCell ref="A1:H1"/>
    <mergeCell ref="A2:A3"/>
    <mergeCell ref="B2:C2"/>
    <mergeCell ref="D2:E2"/>
    <mergeCell ref="F2:G2"/>
    <mergeCell ref="H2:H3"/>
  </mergeCells>
  <phoneticPr fontId="42" type="noConversion"/>
  <pageMargins left="0.23622047244094491" right="0.23622047244094491" top="0.43307086614173229" bottom="0.19685039370078741" header="0" footer="0"/>
  <pageSetup paperSize="9" scale="80" orientation="portrait" r:id="rId1"/>
  <headerFooter alignWithMargins="0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AD58"/>
  <sheetViews>
    <sheetView showGridLines="0" workbookViewId="0">
      <pane xSplit="1" ySplit="3" topLeftCell="B42" activePane="bottomRight" state="frozen"/>
      <selection pane="topRight"/>
      <selection pane="bottomLeft"/>
      <selection pane="bottomRight" activeCell="AA20" sqref="AA20"/>
    </sheetView>
  </sheetViews>
  <sheetFormatPr defaultColWidth="9.140625" defaultRowHeight="15" x14ac:dyDescent="0.3"/>
  <cols>
    <col min="1" max="1" width="30.7109375" style="53" customWidth="1"/>
    <col min="2" max="27" width="8.7109375" style="53" customWidth="1"/>
    <col min="28" max="29" width="8.7109375" style="65" customWidth="1"/>
    <col min="30" max="30" width="8.7109375" style="67" customWidth="1"/>
    <col min="31" max="16384" width="9.140625" style="53"/>
  </cols>
  <sheetData>
    <row r="1" spans="1:30" s="69" customFormat="1" ht="30" customHeight="1" x14ac:dyDescent="0.2">
      <c r="A1" s="578" t="s">
        <v>15</v>
      </c>
      <c r="B1" s="578"/>
      <c r="C1" s="578"/>
      <c r="D1" s="578"/>
      <c r="E1" s="578"/>
      <c r="F1" s="578"/>
      <c r="G1" s="578"/>
      <c r="H1" s="578"/>
      <c r="I1" s="578"/>
      <c r="J1" s="578"/>
      <c r="K1" s="578"/>
      <c r="L1" s="578"/>
      <c r="M1" s="578"/>
      <c r="N1" s="578"/>
      <c r="O1" s="578"/>
      <c r="P1" s="578"/>
      <c r="Q1" s="578"/>
      <c r="R1" s="578"/>
      <c r="S1" s="578"/>
      <c r="T1" s="578"/>
      <c r="U1" s="578"/>
      <c r="V1" s="578"/>
      <c r="W1" s="578"/>
      <c r="X1" s="578"/>
      <c r="Y1" s="578"/>
      <c r="Z1" s="578"/>
      <c r="AA1" s="578"/>
      <c r="AB1" s="578"/>
      <c r="AC1" s="578"/>
      <c r="AD1" s="578"/>
    </row>
    <row r="2" spans="1:30" ht="30" customHeight="1" x14ac:dyDescent="0.15">
      <c r="A2" s="539" t="s">
        <v>209</v>
      </c>
      <c r="B2" s="539" t="s">
        <v>210</v>
      </c>
      <c r="C2" s="539"/>
      <c r="D2" s="539" t="s">
        <v>211</v>
      </c>
      <c r="E2" s="539" t="s">
        <v>212</v>
      </c>
      <c r="F2" s="539" t="s">
        <v>213</v>
      </c>
      <c r="G2" s="539"/>
      <c r="H2" s="539" t="s">
        <v>214</v>
      </c>
      <c r="I2" s="539"/>
      <c r="J2" s="539" t="s">
        <v>215</v>
      </c>
      <c r="K2" s="539"/>
      <c r="L2" s="539" t="s">
        <v>216</v>
      </c>
      <c r="M2" s="539"/>
      <c r="N2" s="539" t="s">
        <v>217</v>
      </c>
      <c r="O2" s="539"/>
      <c r="P2" s="539" t="s">
        <v>218</v>
      </c>
      <c r="Q2" s="539"/>
      <c r="R2" s="539" t="s">
        <v>219</v>
      </c>
      <c r="S2" s="539"/>
      <c r="T2" s="539" t="s">
        <v>220</v>
      </c>
      <c r="U2" s="539"/>
      <c r="V2" s="539" t="s">
        <v>221</v>
      </c>
      <c r="W2" s="539"/>
      <c r="X2" s="539" t="s">
        <v>222</v>
      </c>
      <c r="Y2" s="539"/>
      <c r="Z2" s="539" t="s">
        <v>223</v>
      </c>
      <c r="AA2" s="539"/>
      <c r="AB2" s="539" t="s">
        <v>76</v>
      </c>
      <c r="AC2" s="539"/>
      <c r="AD2" s="539" t="s">
        <v>40</v>
      </c>
    </row>
    <row r="3" spans="1:30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41</v>
      </c>
      <c r="U3" s="68" t="s">
        <v>42</v>
      </c>
      <c r="V3" s="68" t="s">
        <v>41</v>
      </c>
      <c r="W3" s="68" t="s">
        <v>42</v>
      </c>
      <c r="X3" s="68" t="s">
        <v>41</v>
      </c>
      <c r="Y3" s="68" t="s">
        <v>42</v>
      </c>
      <c r="Z3" s="68" t="s">
        <v>41</v>
      </c>
      <c r="AA3" s="68" t="s">
        <v>42</v>
      </c>
      <c r="AB3" s="68" t="s">
        <v>41</v>
      </c>
      <c r="AC3" s="68" t="s">
        <v>42</v>
      </c>
      <c r="AD3" s="539"/>
    </row>
    <row r="4" spans="1:30" ht="24.95" customHeight="1" x14ac:dyDescent="0.15">
      <c r="A4" s="374" t="s">
        <v>43</v>
      </c>
      <c r="B4" s="407"/>
      <c r="C4" s="408"/>
      <c r="D4" s="407"/>
      <c r="E4" s="408"/>
      <c r="F4" s="407"/>
      <c r="G4" s="408"/>
      <c r="H4" s="407"/>
      <c r="I4" s="408"/>
      <c r="J4" s="407"/>
      <c r="K4" s="408"/>
      <c r="L4" s="407"/>
      <c r="M4" s="408"/>
      <c r="N4" s="407"/>
      <c r="O4" s="408"/>
      <c r="P4" s="407"/>
      <c r="Q4" s="408"/>
      <c r="R4" s="407"/>
      <c r="S4" s="408"/>
      <c r="T4" s="407"/>
      <c r="U4" s="408"/>
      <c r="V4" s="407"/>
      <c r="W4" s="408"/>
      <c r="X4" s="407"/>
      <c r="Y4" s="408"/>
      <c r="Z4" s="407"/>
      <c r="AA4" s="408"/>
      <c r="AB4" s="409">
        <f>B4+D4+F4+H4+J4+L4+N4+P4+R4+T4+V4+X4+Z4</f>
        <v>0</v>
      </c>
      <c r="AC4" s="409">
        <f>C4+E4+G4+I4+K4+M4+O4+Q4+S4+U4+W4+Y4+AA4</f>
        <v>0</v>
      </c>
      <c r="AD4" s="409">
        <f>AB4+AC4</f>
        <v>0</v>
      </c>
    </row>
    <row r="5" spans="1:30" ht="24.95" customHeight="1" x14ac:dyDescent="0.15">
      <c r="A5" s="374" t="s">
        <v>407</v>
      </c>
      <c r="B5" s="410"/>
      <c r="C5" s="411"/>
      <c r="D5" s="410"/>
      <c r="E5" s="411"/>
      <c r="F5" s="410"/>
      <c r="G5" s="411"/>
      <c r="H5" s="410"/>
      <c r="I5" s="411"/>
      <c r="J5" s="410"/>
      <c r="K5" s="411"/>
      <c r="L5" s="410"/>
      <c r="M5" s="411"/>
      <c r="N5" s="410"/>
      <c r="O5" s="411"/>
      <c r="P5" s="410"/>
      <c r="Q5" s="411"/>
      <c r="R5" s="410"/>
      <c r="S5" s="411"/>
      <c r="T5" s="410"/>
      <c r="U5" s="411"/>
      <c r="V5" s="410"/>
      <c r="W5" s="411"/>
      <c r="X5" s="410"/>
      <c r="Y5" s="411"/>
      <c r="Z5" s="410"/>
      <c r="AA5" s="411"/>
      <c r="AB5" s="412">
        <f t="shared" ref="AB5:AC47" si="0">B5+D5+F5+H5+J5+L5+N5+P5+R5+T5+V5+X5+Z5</f>
        <v>0</v>
      </c>
      <c r="AC5" s="412">
        <f t="shared" si="0"/>
        <v>0</v>
      </c>
      <c r="AD5" s="412">
        <f t="shared" ref="AD5:AD47" si="1">AB5+AC5</f>
        <v>0</v>
      </c>
    </row>
    <row r="6" spans="1:30" ht="24.95" customHeight="1" x14ac:dyDescent="0.15">
      <c r="A6" s="374" t="s">
        <v>408</v>
      </c>
      <c r="B6" s="410"/>
      <c r="C6" s="411"/>
      <c r="D6" s="410"/>
      <c r="E6" s="411"/>
      <c r="F6" s="410"/>
      <c r="G6" s="411"/>
      <c r="H6" s="410"/>
      <c r="I6" s="411"/>
      <c r="J6" s="410"/>
      <c r="K6" s="411"/>
      <c r="L6" s="410"/>
      <c r="M6" s="411"/>
      <c r="N6" s="410"/>
      <c r="O6" s="411"/>
      <c r="P6" s="410"/>
      <c r="Q6" s="411">
        <v>16</v>
      </c>
      <c r="R6" s="410"/>
      <c r="S6" s="411"/>
      <c r="T6" s="410"/>
      <c r="U6" s="411"/>
      <c r="V6" s="410"/>
      <c r="W6" s="411"/>
      <c r="X6" s="410"/>
      <c r="Y6" s="411"/>
      <c r="Z6" s="410"/>
      <c r="AA6" s="411">
        <v>3</v>
      </c>
      <c r="AB6" s="412">
        <f t="shared" si="0"/>
        <v>0</v>
      </c>
      <c r="AC6" s="412">
        <f t="shared" si="0"/>
        <v>19</v>
      </c>
      <c r="AD6" s="412">
        <f t="shared" si="1"/>
        <v>19</v>
      </c>
    </row>
    <row r="7" spans="1:30" ht="24.95" customHeight="1" x14ac:dyDescent="0.15">
      <c r="A7" s="374" t="s">
        <v>409</v>
      </c>
      <c r="B7" s="410"/>
      <c r="C7" s="411"/>
      <c r="D7" s="410"/>
      <c r="E7" s="411"/>
      <c r="F7" s="410"/>
      <c r="G7" s="411"/>
      <c r="H7" s="410"/>
      <c r="I7" s="411"/>
      <c r="J7" s="410"/>
      <c r="K7" s="411"/>
      <c r="L7" s="410"/>
      <c r="M7" s="411"/>
      <c r="N7" s="410"/>
      <c r="O7" s="411"/>
      <c r="P7" s="410"/>
      <c r="Q7" s="411"/>
      <c r="R7" s="410"/>
      <c r="S7" s="411"/>
      <c r="T7" s="410"/>
      <c r="U7" s="411"/>
      <c r="V7" s="410"/>
      <c r="W7" s="411"/>
      <c r="X7" s="410"/>
      <c r="Y7" s="411"/>
      <c r="Z7" s="410"/>
      <c r="AA7" s="411"/>
      <c r="AB7" s="412">
        <f t="shared" si="0"/>
        <v>0</v>
      </c>
      <c r="AC7" s="412">
        <f t="shared" si="0"/>
        <v>0</v>
      </c>
      <c r="AD7" s="412">
        <f t="shared" si="1"/>
        <v>0</v>
      </c>
    </row>
    <row r="8" spans="1:30" ht="24.95" customHeight="1" x14ac:dyDescent="0.15">
      <c r="A8" s="374" t="s">
        <v>410</v>
      </c>
      <c r="B8" s="410"/>
      <c r="C8" s="411"/>
      <c r="D8" s="410"/>
      <c r="E8" s="411"/>
      <c r="F8" s="410"/>
      <c r="G8" s="411"/>
      <c r="H8" s="410"/>
      <c r="I8" s="411"/>
      <c r="J8" s="410"/>
      <c r="K8" s="411"/>
      <c r="L8" s="410"/>
      <c r="M8" s="411">
        <v>3</v>
      </c>
      <c r="N8" s="410"/>
      <c r="O8" s="411"/>
      <c r="P8" s="410">
        <v>60.43</v>
      </c>
      <c r="Q8" s="411">
        <v>53</v>
      </c>
      <c r="R8" s="410"/>
      <c r="S8" s="411"/>
      <c r="T8" s="410"/>
      <c r="U8" s="411"/>
      <c r="V8" s="410"/>
      <c r="W8" s="411"/>
      <c r="X8" s="410"/>
      <c r="Y8" s="411"/>
      <c r="Z8" s="410">
        <v>9</v>
      </c>
      <c r="AA8" s="411">
        <v>7</v>
      </c>
      <c r="AB8" s="412">
        <f t="shared" si="0"/>
        <v>69.430000000000007</v>
      </c>
      <c r="AC8" s="412">
        <f t="shared" si="0"/>
        <v>63</v>
      </c>
      <c r="AD8" s="412">
        <f t="shared" si="1"/>
        <v>132.43</v>
      </c>
    </row>
    <row r="9" spans="1:30" ht="24.95" customHeight="1" x14ac:dyDescent="0.15">
      <c r="A9" s="374" t="s">
        <v>411</v>
      </c>
      <c r="B9" s="410"/>
      <c r="C9" s="411"/>
      <c r="D9" s="410"/>
      <c r="E9" s="411"/>
      <c r="F9" s="410"/>
      <c r="G9" s="411"/>
      <c r="H9" s="410"/>
      <c r="I9" s="411"/>
      <c r="J9" s="410"/>
      <c r="K9" s="411"/>
      <c r="L9" s="410"/>
      <c r="M9" s="411"/>
      <c r="N9" s="410"/>
      <c r="O9" s="411"/>
      <c r="P9" s="410"/>
      <c r="Q9" s="411"/>
      <c r="R9" s="410"/>
      <c r="S9" s="411"/>
      <c r="T9" s="410"/>
      <c r="U9" s="411"/>
      <c r="V9" s="410"/>
      <c r="W9" s="411"/>
      <c r="X9" s="410"/>
      <c r="Y9" s="411"/>
      <c r="Z9" s="410"/>
      <c r="AA9" s="411"/>
      <c r="AB9" s="412">
        <f t="shared" si="0"/>
        <v>0</v>
      </c>
      <c r="AC9" s="412">
        <f t="shared" si="0"/>
        <v>0</v>
      </c>
      <c r="AD9" s="412">
        <f t="shared" si="1"/>
        <v>0</v>
      </c>
    </row>
    <row r="10" spans="1:30" ht="24.95" customHeight="1" x14ac:dyDescent="0.15">
      <c r="A10" s="374" t="s">
        <v>44</v>
      </c>
      <c r="B10" s="410"/>
      <c r="C10" s="411"/>
      <c r="D10" s="410"/>
      <c r="E10" s="411">
        <v>20</v>
      </c>
      <c r="F10" s="410"/>
      <c r="G10" s="411">
        <v>7</v>
      </c>
      <c r="H10" s="410"/>
      <c r="I10" s="411">
        <v>242</v>
      </c>
      <c r="J10" s="410"/>
      <c r="K10" s="411">
        <v>17</v>
      </c>
      <c r="L10" s="410"/>
      <c r="M10" s="411">
        <v>11</v>
      </c>
      <c r="N10" s="410"/>
      <c r="O10" s="411"/>
      <c r="P10" s="410">
        <v>22</v>
      </c>
      <c r="Q10" s="411">
        <v>416.57</v>
      </c>
      <c r="R10" s="410"/>
      <c r="S10" s="411"/>
      <c r="T10" s="410"/>
      <c r="U10" s="411"/>
      <c r="V10" s="410"/>
      <c r="W10" s="411">
        <v>1</v>
      </c>
      <c r="X10" s="410"/>
      <c r="Y10" s="411"/>
      <c r="Z10" s="410">
        <v>3</v>
      </c>
      <c r="AA10" s="411">
        <v>181.6</v>
      </c>
      <c r="AB10" s="412">
        <f t="shared" si="0"/>
        <v>25</v>
      </c>
      <c r="AC10" s="412">
        <f t="shared" si="0"/>
        <v>896.17</v>
      </c>
      <c r="AD10" s="412">
        <f t="shared" si="1"/>
        <v>921.17</v>
      </c>
    </row>
    <row r="11" spans="1:30" ht="24.95" customHeight="1" x14ac:dyDescent="0.15">
      <c r="A11" s="374" t="s">
        <v>45</v>
      </c>
      <c r="B11" s="410"/>
      <c r="C11" s="411"/>
      <c r="D11" s="410"/>
      <c r="E11" s="411"/>
      <c r="F11" s="410"/>
      <c r="G11" s="411">
        <v>7</v>
      </c>
      <c r="H11" s="410">
        <v>53</v>
      </c>
      <c r="I11" s="411">
        <v>199</v>
      </c>
      <c r="J11" s="410">
        <v>87</v>
      </c>
      <c r="K11" s="411"/>
      <c r="L11" s="410"/>
      <c r="M11" s="411">
        <v>18</v>
      </c>
      <c r="N11" s="410"/>
      <c r="O11" s="411"/>
      <c r="P11" s="410">
        <v>123</v>
      </c>
      <c r="Q11" s="411">
        <v>291.83999999999997</v>
      </c>
      <c r="R11" s="410"/>
      <c r="S11" s="411"/>
      <c r="T11" s="410"/>
      <c r="U11" s="411"/>
      <c r="V11" s="410"/>
      <c r="W11" s="411">
        <v>1</v>
      </c>
      <c r="X11" s="410"/>
      <c r="Y11" s="411"/>
      <c r="Z11" s="410">
        <v>66.260000000000005</v>
      </c>
      <c r="AA11" s="411">
        <v>115.87</v>
      </c>
      <c r="AB11" s="412">
        <f t="shared" si="0"/>
        <v>329.26</v>
      </c>
      <c r="AC11" s="412">
        <f t="shared" si="0"/>
        <v>632.70999999999992</v>
      </c>
      <c r="AD11" s="412">
        <f t="shared" si="1"/>
        <v>961.96999999999991</v>
      </c>
    </row>
    <row r="12" spans="1:30" ht="24.95" customHeight="1" x14ac:dyDescent="0.15">
      <c r="A12" s="374" t="s">
        <v>46</v>
      </c>
      <c r="B12" s="410"/>
      <c r="C12" s="411"/>
      <c r="D12" s="410"/>
      <c r="E12" s="411"/>
      <c r="F12" s="410"/>
      <c r="G12" s="411">
        <v>2</v>
      </c>
      <c r="H12" s="410"/>
      <c r="I12" s="411">
        <v>34</v>
      </c>
      <c r="J12" s="410"/>
      <c r="K12" s="411"/>
      <c r="L12" s="410"/>
      <c r="M12" s="411"/>
      <c r="N12" s="410"/>
      <c r="O12" s="411"/>
      <c r="P12" s="410">
        <v>23</v>
      </c>
      <c r="Q12" s="411">
        <v>25</v>
      </c>
      <c r="R12" s="410"/>
      <c r="S12" s="411"/>
      <c r="T12" s="410"/>
      <c r="U12" s="411"/>
      <c r="V12" s="410"/>
      <c r="W12" s="411"/>
      <c r="X12" s="410"/>
      <c r="Y12" s="411"/>
      <c r="Z12" s="410">
        <v>10.5</v>
      </c>
      <c r="AA12" s="411">
        <v>11.22</v>
      </c>
      <c r="AB12" s="412">
        <f t="shared" si="0"/>
        <v>33.5</v>
      </c>
      <c r="AC12" s="412">
        <f t="shared" si="0"/>
        <v>72.22</v>
      </c>
      <c r="AD12" s="412">
        <f t="shared" si="1"/>
        <v>105.72</v>
      </c>
    </row>
    <row r="13" spans="1:30" ht="24.95" customHeight="1" x14ac:dyDescent="0.15">
      <c r="A13" s="374" t="s">
        <v>47</v>
      </c>
      <c r="B13" s="410"/>
      <c r="C13" s="411"/>
      <c r="D13" s="410"/>
      <c r="E13" s="411"/>
      <c r="F13" s="410"/>
      <c r="G13" s="411"/>
      <c r="H13" s="410"/>
      <c r="I13" s="411"/>
      <c r="J13" s="410"/>
      <c r="K13" s="411"/>
      <c r="L13" s="410"/>
      <c r="M13" s="411"/>
      <c r="N13" s="410"/>
      <c r="O13" s="411"/>
      <c r="P13" s="410"/>
      <c r="Q13" s="411"/>
      <c r="R13" s="410"/>
      <c r="S13" s="411"/>
      <c r="T13" s="410"/>
      <c r="U13" s="411"/>
      <c r="V13" s="410"/>
      <c r="W13" s="411"/>
      <c r="X13" s="410"/>
      <c r="Y13" s="411"/>
      <c r="Z13" s="410"/>
      <c r="AA13" s="411"/>
      <c r="AB13" s="412">
        <f t="shared" si="0"/>
        <v>0</v>
      </c>
      <c r="AC13" s="412">
        <f t="shared" si="0"/>
        <v>0</v>
      </c>
      <c r="AD13" s="412">
        <f t="shared" si="1"/>
        <v>0</v>
      </c>
    </row>
    <row r="14" spans="1:30" ht="24.95" customHeight="1" x14ac:dyDescent="0.15">
      <c r="A14" s="374" t="s">
        <v>48</v>
      </c>
      <c r="B14" s="410"/>
      <c r="C14" s="411"/>
      <c r="D14" s="410"/>
      <c r="E14" s="411"/>
      <c r="F14" s="410"/>
      <c r="G14" s="411"/>
      <c r="H14" s="410"/>
      <c r="I14" s="411"/>
      <c r="J14" s="410"/>
      <c r="K14" s="411"/>
      <c r="L14" s="410"/>
      <c r="M14" s="411"/>
      <c r="N14" s="410"/>
      <c r="O14" s="411"/>
      <c r="P14" s="410"/>
      <c r="Q14" s="411"/>
      <c r="R14" s="410"/>
      <c r="S14" s="411"/>
      <c r="T14" s="410"/>
      <c r="U14" s="411"/>
      <c r="V14" s="410"/>
      <c r="W14" s="411"/>
      <c r="X14" s="410"/>
      <c r="Y14" s="411"/>
      <c r="Z14" s="410"/>
      <c r="AA14" s="411"/>
      <c r="AB14" s="412">
        <f t="shared" si="0"/>
        <v>0</v>
      </c>
      <c r="AC14" s="412">
        <f t="shared" si="0"/>
        <v>0</v>
      </c>
      <c r="AD14" s="412">
        <f t="shared" si="1"/>
        <v>0</v>
      </c>
    </row>
    <row r="15" spans="1:30" ht="24.95" customHeight="1" x14ac:dyDescent="0.15">
      <c r="A15" s="374" t="s">
        <v>49</v>
      </c>
      <c r="B15" s="410"/>
      <c r="C15" s="411"/>
      <c r="D15" s="410"/>
      <c r="E15" s="411"/>
      <c r="F15" s="410"/>
      <c r="G15" s="411"/>
      <c r="H15" s="410"/>
      <c r="I15" s="411"/>
      <c r="J15" s="410"/>
      <c r="K15" s="411"/>
      <c r="L15" s="410"/>
      <c r="M15" s="411"/>
      <c r="N15" s="410"/>
      <c r="O15" s="411"/>
      <c r="P15" s="410"/>
      <c r="Q15" s="411"/>
      <c r="R15" s="410"/>
      <c r="S15" s="411"/>
      <c r="T15" s="410"/>
      <c r="U15" s="411"/>
      <c r="V15" s="410"/>
      <c r="W15" s="411"/>
      <c r="X15" s="410"/>
      <c r="Y15" s="411"/>
      <c r="Z15" s="410"/>
      <c r="AA15" s="411"/>
      <c r="AB15" s="412">
        <f t="shared" si="0"/>
        <v>0</v>
      </c>
      <c r="AC15" s="412">
        <f t="shared" si="0"/>
        <v>0</v>
      </c>
      <c r="AD15" s="412">
        <f t="shared" si="1"/>
        <v>0</v>
      </c>
    </row>
    <row r="16" spans="1:30" ht="24.95" customHeight="1" x14ac:dyDescent="0.15">
      <c r="A16" s="374" t="s">
        <v>50</v>
      </c>
      <c r="B16" s="410"/>
      <c r="C16" s="411"/>
      <c r="D16" s="410"/>
      <c r="E16" s="411"/>
      <c r="F16" s="410"/>
      <c r="G16" s="411"/>
      <c r="H16" s="410"/>
      <c r="I16" s="411"/>
      <c r="J16" s="410"/>
      <c r="K16" s="411"/>
      <c r="L16" s="410"/>
      <c r="M16" s="411"/>
      <c r="N16" s="410"/>
      <c r="O16" s="411"/>
      <c r="P16" s="410"/>
      <c r="Q16" s="411"/>
      <c r="R16" s="410"/>
      <c r="S16" s="411"/>
      <c r="T16" s="410"/>
      <c r="U16" s="411"/>
      <c r="V16" s="410"/>
      <c r="W16" s="411"/>
      <c r="X16" s="410"/>
      <c r="Y16" s="411"/>
      <c r="Z16" s="410"/>
      <c r="AA16" s="411"/>
      <c r="AB16" s="412">
        <f t="shared" si="0"/>
        <v>0</v>
      </c>
      <c r="AC16" s="412">
        <f t="shared" si="0"/>
        <v>0</v>
      </c>
      <c r="AD16" s="412">
        <f t="shared" si="1"/>
        <v>0</v>
      </c>
    </row>
    <row r="17" spans="1:30" ht="24.95" customHeight="1" x14ac:dyDescent="0.15">
      <c r="A17" s="374" t="s">
        <v>497</v>
      </c>
      <c r="B17" s="410"/>
      <c r="C17" s="411"/>
      <c r="D17" s="410"/>
      <c r="E17" s="411"/>
      <c r="F17" s="410"/>
      <c r="G17" s="411"/>
      <c r="H17" s="410"/>
      <c r="I17" s="411"/>
      <c r="J17" s="410"/>
      <c r="K17" s="411"/>
      <c r="L17" s="410"/>
      <c r="M17" s="411"/>
      <c r="N17" s="410"/>
      <c r="O17" s="411"/>
      <c r="P17" s="410"/>
      <c r="Q17" s="411"/>
      <c r="R17" s="410"/>
      <c r="S17" s="411"/>
      <c r="T17" s="410"/>
      <c r="U17" s="411"/>
      <c r="V17" s="410"/>
      <c r="W17" s="411"/>
      <c r="X17" s="410"/>
      <c r="Y17" s="411"/>
      <c r="Z17" s="410"/>
      <c r="AA17" s="411"/>
      <c r="AB17" s="412">
        <f t="shared" si="0"/>
        <v>0</v>
      </c>
      <c r="AC17" s="412">
        <f t="shared" si="0"/>
        <v>0</v>
      </c>
      <c r="AD17" s="412">
        <f t="shared" si="1"/>
        <v>0</v>
      </c>
    </row>
    <row r="18" spans="1:30" ht="24.95" customHeight="1" x14ac:dyDescent="0.15">
      <c r="A18" s="374" t="s">
        <v>53</v>
      </c>
      <c r="B18" s="410"/>
      <c r="C18" s="411"/>
      <c r="D18" s="410"/>
      <c r="E18" s="411"/>
      <c r="F18" s="410"/>
      <c r="G18" s="411"/>
      <c r="H18" s="410"/>
      <c r="I18" s="411"/>
      <c r="J18" s="410"/>
      <c r="K18" s="411"/>
      <c r="L18" s="410"/>
      <c r="M18" s="411"/>
      <c r="N18" s="410"/>
      <c r="O18" s="411"/>
      <c r="P18" s="410"/>
      <c r="Q18" s="411"/>
      <c r="R18" s="410"/>
      <c r="S18" s="411"/>
      <c r="T18" s="410"/>
      <c r="U18" s="411"/>
      <c r="V18" s="410"/>
      <c r="W18" s="411"/>
      <c r="X18" s="410"/>
      <c r="Y18" s="411"/>
      <c r="Z18" s="410"/>
      <c r="AA18" s="411"/>
      <c r="AB18" s="412">
        <f t="shared" si="0"/>
        <v>0</v>
      </c>
      <c r="AC18" s="412">
        <f t="shared" si="0"/>
        <v>0</v>
      </c>
      <c r="AD18" s="412">
        <f t="shared" si="1"/>
        <v>0</v>
      </c>
    </row>
    <row r="19" spans="1:30" ht="24.95" customHeight="1" x14ac:dyDescent="0.15">
      <c r="A19" s="374" t="s">
        <v>54</v>
      </c>
      <c r="B19" s="410"/>
      <c r="C19" s="411"/>
      <c r="D19" s="410"/>
      <c r="E19" s="411"/>
      <c r="F19" s="410"/>
      <c r="G19" s="411"/>
      <c r="H19" s="410"/>
      <c r="I19" s="411"/>
      <c r="J19" s="410"/>
      <c r="K19" s="411"/>
      <c r="L19" s="410"/>
      <c r="M19" s="411"/>
      <c r="N19" s="410"/>
      <c r="O19" s="411"/>
      <c r="P19" s="410">
        <v>86</v>
      </c>
      <c r="Q19" s="411">
        <v>55</v>
      </c>
      <c r="R19" s="410"/>
      <c r="S19" s="411"/>
      <c r="T19" s="410"/>
      <c r="U19" s="411"/>
      <c r="V19" s="410"/>
      <c r="W19" s="411"/>
      <c r="X19" s="410"/>
      <c r="Y19" s="411"/>
      <c r="Z19" s="410"/>
      <c r="AA19" s="411"/>
      <c r="AB19" s="412">
        <f t="shared" si="0"/>
        <v>86</v>
      </c>
      <c r="AC19" s="412">
        <f t="shared" si="0"/>
        <v>55</v>
      </c>
      <c r="AD19" s="412">
        <f t="shared" si="1"/>
        <v>141</v>
      </c>
    </row>
    <row r="20" spans="1:30" ht="24.95" customHeight="1" x14ac:dyDescent="0.15">
      <c r="A20" s="374" t="s">
        <v>55</v>
      </c>
      <c r="B20" s="410">
        <v>9</v>
      </c>
      <c r="C20" s="411"/>
      <c r="D20" s="410">
        <v>20</v>
      </c>
      <c r="E20" s="411">
        <v>251</v>
      </c>
      <c r="F20" s="410"/>
      <c r="G20" s="411"/>
      <c r="H20" s="410">
        <v>17</v>
      </c>
      <c r="I20" s="411">
        <v>171</v>
      </c>
      <c r="J20" s="410"/>
      <c r="K20" s="411"/>
      <c r="L20" s="410"/>
      <c r="M20" s="411"/>
      <c r="N20" s="410"/>
      <c r="O20" s="411"/>
      <c r="P20" s="410">
        <v>857</v>
      </c>
      <c r="Q20" s="411">
        <v>763</v>
      </c>
      <c r="R20" s="410"/>
      <c r="S20" s="411"/>
      <c r="T20" s="410"/>
      <c r="U20" s="411"/>
      <c r="V20" s="410"/>
      <c r="W20" s="411"/>
      <c r="X20" s="410"/>
      <c r="Y20" s="411"/>
      <c r="Z20" s="410"/>
      <c r="AA20" s="411">
        <v>22</v>
      </c>
      <c r="AB20" s="412">
        <f t="shared" si="0"/>
        <v>903</v>
      </c>
      <c r="AC20" s="412">
        <f t="shared" si="0"/>
        <v>1207</v>
      </c>
      <c r="AD20" s="412">
        <f t="shared" si="1"/>
        <v>2110</v>
      </c>
    </row>
    <row r="21" spans="1:30" ht="24.95" customHeight="1" x14ac:dyDescent="0.15">
      <c r="A21" s="374" t="s">
        <v>56</v>
      </c>
      <c r="B21" s="410"/>
      <c r="C21" s="411"/>
      <c r="D21" s="410"/>
      <c r="E21" s="411"/>
      <c r="F21" s="410"/>
      <c r="G21" s="411"/>
      <c r="H21" s="410"/>
      <c r="I21" s="411"/>
      <c r="J21" s="410"/>
      <c r="K21" s="411"/>
      <c r="L21" s="410"/>
      <c r="M21" s="411"/>
      <c r="N21" s="410"/>
      <c r="O21" s="411"/>
      <c r="P21" s="410"/>
      <c r="Q21" s="411"/>
      <c r="R21" s="410"/>
      <c r="S21" s="411"/>
      <c r="T21" s="410"/>
      <c r="U21" s="411"/>
      <c r="V21" s="410"/>
      <c r="W21" s="411"/>
      <c r="X21" s="410"/>
      <c r="Y21" s="411"/>
      <c r="Z21" s="410"/>
      <c r="AA21" s="411"/>
      <c r="AB21" s="412">
        <f t="shared" si="0"/>
        <v>0</v>
      </c>
      <c r="AC21" s="412">
        <f t="shared" si="0"/>
        <v>0</v>
      </c>
      <c r="AD21" s="412">
        <f t="shared" si="1"/>
        <v>0</v>
      </c>
    </row>
    <row r="22" spans="1:30" ht="24.95" customHeight="1" x14ac:dyDescent="0.15">
      <c r="A22" s="374" t="s">
        <v>57</v>
      </c>
      <c r="B22" s="410"/>
      <c r="C22" s="411"/>
      <c r="D22" s="410"/>
      <c r="E22" s="411"/>
      <c r="F22" s="410"/>
      <c r="G22" s="411"/>
      <c r="H22" s="410"/>
      <c r="I22" s="411"/>
      <c r="J22" s="410"/>
      <c r="K22" s="411"/>
      <c r="L22" s="410"/>
      <c r="M22" s="411"/>
      <c r="N22" s="410"/>
      <c r="O22" s="411"/>
      <c r="P22" s="410"/>
      <c r="Q22" s="411"/>
      <c r="R22" s="410"/>
      <c r="S22" s="411"/>
      <c r="T22" s="410"/>
      <c r="U22" s="411"/>
      <c r="V22" s="410"/>
      <c r="W22" s="411"/>
      <c r="X22" s="410"/>
      <c r="Y22" s="411"/>
      <c r="Z22" s="410"/>
      <c r="AA22" s="411"/>
      <c r="AB22" s="412">
        <f t="shared" si="0"/>
        <v>0</v>
      </c>
      <c r="AC22" s="412">
        <f t="shared" si="0"/>
        <v>0</v>
      </c>
      <c r="AD22" s="412">
        <f t="shared" si="1"/>
        <v>0</v>
      </c>
    </row>
    <row r="23" spans="1:30" ht="24.95" customHeight="1" x14ac:dyDescent="0.15">
      <c r="A23" s="374" t="s">
        <v>58</v>
      </c>
      <c r="B23" s="410"/>
      <c r="C23" s="411"/>
      <c r="D23" s="410"/>
      <c r="E23" s="411"/>
      <c r="F23" s="410"/>
      <c r="G23" s="411"/>
      <c r="H23" s="410"/>
      <c r="I23" s="411"/>
      <c r="J23" s="410"/>
      <c r="K23" s="411"/>
      <c r="L23" s="410"/>
      <c r="M23" s="411"/>
      <c r="N23" s="410"/>
      <c r="O23" s="411"/>
      <c r="P23" s="410"/>
      <c r="Q23" s="411"/>
      <c r="R23" s="410"/>
      <c r="S23" s="411"/>
      <c r="T23" s="410"/>
      <c r="U23" s="411"/>
      <c r="V23" s="410"/>
      <c r="W23" s="411"/>
      <c r="X23" s="410"/>
      <c r="Y23" s="411"/>
      <c r="Z23" s="410"/>
      <c r="AA23" s="411"/>
      <c r="AB23" s="412">
        <f t="shared" si="0"/>
        <v>0</v>
      </c>
      <c r="AC23" s="412">
        <f t="shared" si="0"/>
        <v>0</v>
      </c>
      <c r="AD23" s="412">
        <f t="shared" si="1"/>
        <v>0</v>
      </c>
    </row>
    <row r="24" spans="1:30" ht="24.95" customHeight="1" x14ac:dyDescent="0.15">
      <c r="A24" s="374" t="s">
        <v>59</v>
      </c>
      <c r="B24" s="410"/>
      <c r="C24" s="411"/>
      <c r="D24" s="410"/>
      <c r="E24" s="411"/>
      <c r="F24" s="410"/>
      <c r="G24" s="411"/>
      <c r="H24" s="410"/>
      <c r="I24" s="411"/>
      <c r="J24" s="410"/>
      <c r="K24" s="411"/>
      <c r="L24" s="410"/>
      <c r="M24" s="411"/>
      <c r="N24" s="410"/>
      <c r="O24" s="411"/>
      <c r="P24" s="410"/>
      <c r="Q24" s="411"/>
      <c r="R24" s="410"/>
      <c r="S24" s="411"/>
      <c r="T24" s="410"/>
      <c r="U24" s="411"/>
      <c r="V24" s="410"/>
      <c r="W24" s="411"/>
      <c r="X24" s="410"/>
      <c r="Y24" s="411"/>
      <c r="Z24" s="410"/>
      <c r="AA24" s="411"/>
      <c r="AB24" s="412">
        <f t="shared" si="0"/>
        <v>0</v>
      </c>
      <c r="AC24" s="412">
        <f t="shared" si="0"/>
        <v>0</v>
      </c>
      <c r="AD24" s="412">
        <f t="shared" si="1"/>
        <v>0</v>
      </c>
    </row>
    <row r="25" spans="1:30" ht="24.95" customHeight="1" x14ac:dyDescent="0.15">
      <c r="A25" s="374" t="s">
        <v>60</v>
      </c>
      <c r="B25" s="410"/>
      <c r="C25" s="411"/>
      <c r="D25" s="410"/>
      <c r="E25" s="411"/>
      <c r="F25" s="410"/>
      <c r="G25" s="411"/>
      <c r="H25" s="410"/>
      <c r="I25" s="411"/>
      <c r="J25" s="410"/>
      <c r="K25" s="411"/>
      <c r="L25" s="410"/>
      <c r="M25" s="411"/>
      <c r="N25" s="410"/>
      <c r="O25" s="411"/>
      <c r="P25" s="410"/>
      <c r="Q25" s="411"/>
      <c r="R25" s="410"/>
      <c r="S25" s="411"/>
      <c r="T25" s="410"/>
      <c r="U25" s="411"/>
      <c r="V25" s="410"/>
      <c r="W25" s="411"/>
      <c r="X25" s="410"/>
      <c r="Y25" s="411"/>
      <c r="Z25" s="410"/>
      <c r="AA25" s="411"/>
      <c r="AB25" s="412">
        <f t="shared" si="0"/>
        <v>0</v>
      </c>
      <c r="AC25" s="412">
        <f t="shared" si="0"/>
        <v>0</v>
      </c>
      <c r="AD25" s="412">
        <f t="shared" si="1"/>
        <v>0</v>
      </c>
    </row>
    <row r="26" spans="1:30" ht="24.95" customHeight="1" x14ac:dyDescent="0.15">
      <c r="A26" s="374" t="s">
        <v>61</v>
      </c>
      <c r="B26" s="410"/>
      <c r="C26" s="411"/>
      <c r="D26" s="410"/>
      <c r="E26" s="411"/>
      <c r="F26" s="410"/>
      <c r="G26" s="411"/>
      <c r="H26" s="410"/>
      <c r="I26" s="411"/>
      <c r="J26" s="410"/>
      <c r="K26" s="411"/>
      <c r="L26" s="410"/>
      <c r="M26" s="411"/>
      <c r="N26" s="410"/>
      <c r="O26" s="411"/>
      <c r="P26" s="410"/>
      <c r="Q26" s="411"/>
      <c r="R26" s="410"/>
      <c r="S26" s="411"/>
      <c r="T26" s="410"/>
      <c r="U26" s="411"/>
      <c r="V26" s="410"/>
      <c r="W26" s="411"/>
      <c r="X26" s="410"/>
      <c r="Y26" s="411"/>
      <c r="Z26" s="410"/>
      <c r="AA26" s="411"/>
      <c r="AB26" s="412">
        <f t="shared" si="0"/>
        <v>0</v>
      </c>
      <c r="AC26" s="412">
        <f t="shared" si="0"/>
        <v>0</v>
      </c>
      <c r="AD26" s="412">
        <f t="shared" si="1"/>
        <v>0</v>
      </c>
    </row>
    <row r="27" spans="1:30" ht="24.95" customHeight="1" x14ac:dyDescent="0.15">
      <c r="A27" s="374" t="s">
        <v>62</v>
      </c>
      <c r="B27" s="410"/>
      <c r="C27" s="411"/>
      <c r="D27" s="410"/>
      <c r="E27" s="411"/>
      <c r="F27" s="410"/>
      <c r="G27" s="411"/>
      <c r="H27" s="410"/>
      <c r="I27" s="411"/>
      <c r="J27" s="410"/>
      <c r="K27" s="411"/>
      <c r="L27" s="410"/>
      <c r="M27" s="411"/>
      <c r="N27" s="410"/>
      <c r="O27" s="411"/>
      <c r="P27" s="410"/>
      <c r="Q27" s="411"/>
      <c r="R27" s="410"/>
      <c r="S27" s="411"/>
      <c r="T27" s="410"/>
      <c r="U27" s="411"/>
      <c r="V27" s="410"/>
      <c r="W27" s="411"/>
      <c r="X27" s="410"/>
      <c r="Y27" s="411"/>
      <c r="Z27" s="410"/>
      <c r="AA27" s="411"/>
      <c r="AB27" s="412">
        <f t="shared" si="0"/>
        <v>0</v>
      </c>
      <c r="AC27" s="412">
        <f t="shared" si="0"/>
        <v>0</v>
      </c>
      <c r="AD27" s="412">
        <f t="shared" si="1"/>
        <v>0</v>
      </c>
    </row>
    <row r="28" spans="1:30" ht="24.95" customHeight="1" x14ac:dyDescent="0.15">
      <c r="A28" s="374" t="s">
        <v>63</v>
      </c>
      <c r="B28" s="410"/>
      <c r="C28" s="411"/>
      <c r="D28" s="410"/>
      <c r="E28" s="411"/>
      <c r="F28" s="410"/>
      <c r="G28" s="411"/>
      <c r="H28" s="410"/>
      <c r="I28" s="411"/>
      <c r="J28" s="410"/>
      <c r="K28" s="411"/>
      <c r="L28" s="410"/>
      <c r="M28" s="411"/>
      <c r="N28" s="410"/>
      <c r="O28" s="411"/>
      <c r="P28" s="410"/>
      <c r="Q28" s="411"/>
      <c r="R28" s="410"/>
      <c r="S28" s="411"/>
      <c r="T28" s="410"/>
      <c r="U28" s="411"/>
      <c r="V28" s="410"/>
      <c r="W28" s="411"/>
      <c r="X28" s="410"/>
      <c r="Y28" s="411"/>
      <c r="Z28" s="410"/>
      <c r="AA28" s="411"/>
      <c r="AB28" s="412">
        <f t="shared" si="0"/>
        <v>0</v>
      </c>
      <c r="AC28" s="412">
        <f t="shared" si="0"/>
        <v>0</v>
      </c>
      <c r="AD28" s="412">
        <f t="shared" si="1"/>
        <v>0</v>
      </c>
    </row>
    <row r="29" spans="1:30" ht="24.95" customHeight="1" x14ac:dyDescent="0.15">
      <c r="A29" s="374" t="s">
        <v>64</v>
      </c>
      <c r="B29" s="410"/>
      <c r="C29" s="411"/>
      <c r="D29" s="410"/>
      <c r="E29" s="411"/>
      <c r="F29" s="410"/>
      <c r="G29" s="411"/>
      <c r="H29" s="410"/>
      <c r="I29" s="411"/>
      <c r="J29" s="410"/>
      <c r="K29" s="411"/>
      <c r="L29" s="410"/>
      <c r="M29" s="411"/>
      <c r="N29" s="410"/>
      <c r="O29" s="411"/>
      <c r="P29" s="410"/>
      <c r="Q29" s="411"/>
      <c r="R29" s="410"/>
      <c r="S29" s="411"/>
      <c r="T29" s="410"/>
      <c r="U29" s="411"/>
      <c r="V29" s="410"/>
      <c r="W29" s="411"/>
      <c r="X29" s="410"/>
      <c r="Y29" s="411"/>
      <c r="Z29" s="410"/>
      <c r="AA29" s="411"/>
      <c r="AB29" s="412">
        <f t="shared" si="0"/>
        <v>0</v>
      </c>
      <c r="AC29" s="412">
        <f t="shared" si="0"/>
        <v>0</v>
      </c>
      <c r="AD29" s="412">
        <f t="shared" si="1"/>
        <v>0</v>
      </c>
    </row>
    <row r="30" spans="1:30" ht="24.95" customHeight="1" x14ac:dyDescent="0.15">
      <c r="A30" s="374" t="s">
        <v>65</v>
      </c>
      <c r="B30" s="410"/>
      <c r="C30" s="411"/>
      <c r="D30" s="410"/>
      <c r="E30" s="411"/>
      <c r="F30" s="410"/>
      <c r="G30" s="411"/>
      <c r="H30" s="410"/>
      <c r="I30" s="411"/>
      <c r="J30" s="410"/>
      <c r="K30" s="411"/>
      <c r="L30" s="410"/>
      <c r="M30" s="411"/>
      <c r="N30" s="410"/>
      <c r="O30" s="411"/>
      <c r="P30" s="410"/>
      <c r="Q30" s="411"/>
      <c r="R30" s="410"/>
      <c r="S30" s="411"/>
      <c r="T30" s="410"/>
      <c r="U30" s="411"/>
      <c r="V30" s="410"/>
      <c r="W30" s="411"/>
      <c r="X30" s="410"/>
      <c r="Y30" s="411"/>
      <c r="Z30" s="410"/>
      <c r="AA30" s="411"/>
      <c r="AB30" s="412">
        <f t="shared" si="0"/>
        <v>0</v>
      </c>
      <c r="AC30" s="412">
        <f t="shared" si="0"/>
        <v>0</v>
      </c>
      <c r="AD30" s="412">
        <f t="shared" si="1"/>
        <v>0</v>
      </c>
    </row>
    <row r="31" spans="1:30" ht="24.95" customHeight="1" x14ac:dyDescent="0.15">
      <c r="A31" s="374" t="s">
        <v>66</v>
      </c>
      <c r="B31" s="410"/>
      <c r="C31" s="411"/>
      <c r="D31" s="410"/>
      <c r="E31" s="411"/>
      <c r="F31" s="410"/>
      <c r="G31" s="411"/>
      <c r="H31" s="410"/>
      <c r="I31" s="411"/>
      <c r="J31" s="410"/>
      <c r="K31" s="411"/>
      <c r="L31" s="410"/>
      <c r="M31" s="411"/>
      <c r="N31" s="410"/>
      <c r="O31" s="411"/>
      <c r="P31" s="410"/>
      <c r="Q31" s="411"/>
      <c r="R31" s="410"/>
      <c r="S31" s="411"/>
      <c r="T31" s="410"/>
      <c r="U31" s="411"/>
      <c r="V31" s="410"/>
      <c r="W31" s="411"/>
      <c r="X31" s="410"/>
      <c r="Y31" s="411"/>
      <c r="Z31" s="410"/>
      <c r="AA31" s="411"/>
      <c r="AB31" s="412">
        <f t="shared" si="0"/>
        <v>0</v>
      </c>
      <c r="AC31" s="412">
        <f t="shared" si="0"/>
        <v>0</v>
      </c>
      <c r="AD31" s="412">
        <f t="shared" si="1"/>
        <v>0</v>
      </c>
    </row>
    <row r="32" spans="1:30" ht="24.95" customHeight="1" x14ac:dyDescent="0.15">
      <c r="A32" s="374" t="s">
        <v>67</v>
      </c>
      <c r="B32" s="410"/>
      <c r="C32" s="411"/>
      <c r="D32" s="410"/>
      <c r="E32" s="411"/>
      <c r="F32" s="410"/>
      <c r="G32" s="411"/>
      <c r="H32" s="410"/>
      <c r="I32" s="411"/>
      <c r="J32" s="410"/>
      <c r="K32" s="411"/>
      <c r="L32" s="410"/>
      <c r="M32" s="411"/>
      <c r="N32" s="410"/>
      <c r="O32" s="411"/>
      <c r="P32" s="410"/>
      <c r="Q32" s="411"/>
      <c r="R32" s="410"/>
      <c r="S32" s="411"/>
      <c r="T32" s="410"/>
      <c r="U32" s="411"/>
      <c r="V32" s="410"/>
      <c r="W32" s="411"/>
      <c r="X32" s="410"/>
      <c r="Y32" s="411"/>
      <c r="Z32" s="410"/>
      <c r="AA32" s="411"/>
      <c r="AB32" s="412">
        <f t="shared" si="0"/>
        <v>0</v>
      </c>
      <c r="AC32" s="412">
        <f t="shared" si="0"/>
        <v>0</v>
      </c>
      <c r="AD32" s="412">
        <f t="shared" si="1"/>
        <v>0</v>
      </c>
    </row>
    <row r="33" spans="1:30" ht="24.95" customHeight="1" x14ac:dyDescent="0.15">
      <c r="A33" s="374" t="s">
        <v>412</v>
      </c>
      <c r="B33" s="410"/>
      <c r="C33" s="411"/>
      <c r="D33" s="410"/>
      <c r="E33" s="411"/>
      <c r="F33" s="410"/>
      <c r="G33" s="411"/>
      <c r="H33" s="410"/>
      <c r="I33" s="411"/>
      <c r="J33" s="410"/>
      <c r="K33" s="411"/>
      <c r="L33" s="410"/>
      <c r="M33" s="411"/>
      <c r="N33" s="410"/>
      <c r="O33" s="411"/>
      <c r="P33" s="410"/>
      <c r="Q33" s="411"/>
      <c r="R33" s="410"/>
      <c r="S33" s="411"/>
      <c r="T33" s="410"/>
      <c r="U33" s="411"/>
      <c r="V33" s="410"/>
      <c r="W33" s="411"/>
      <c r="X33" s="410"/>
      <c r="Y33" s="411"/>
      <c r="Z33" s="410"/>
      <c r="AA33" s="411"/>
      <c r="AB33" s="412">
        <f t="shared" si="0"/>
        <v>0</v>
      </c>
      <c r="AC33" s="412">
        <f t="shared" si="0"/>
        <v>0</v>
      </c>
      <c r="AD33" s="412">
        <f t="shared" si="1"/>
        <v>0</v>
      </c>
    </row>
    <row r="34" spans="1:30" ht="24.95" customHeight="1" x14ac:dyDescent="0.15">
      <c r="A34" s="374" t="s">
        <v>413</v>
      </c>
      <c r="B34" s="410"/>
      <c r="C34" s="411"/>
      <c r="D34" s="410"/>
      <c r="E34" s="411"/>
      <c r="F34" s="410"/>
      <c r="G34" s="411"/>
      <c r="H34" s="410"/>
      <c r="I34" s="411"/>
      <c r="J34" s="410"/>
      <c r="K34" s="411"/>
      <c r="L34" s="410"/>
      <c r="M34" s="411"/>
      <c r="N34" s="410"/>
      <c r="O34" s="411"/>
      <c r="P34" s="410"/>
      <c r="Q34" s="411"/>
      <c r="R34" s="410"/>
      <c r="S34" s="411"/>
      <c r="T34" s="410"/>
      <c r="U34" s="411"/>
      <c r="V34" s="410"/>
      <c r="W34" s="411"/>
      <c r="X34" s="410"/>
      <c r="Y34" s="411"/>
      <c r="Z34" s="410"/>
      <c r="AA34" s="411"/>
      <c r="AB34" s="412">
        <f t="shared" si="0"/>
        <v>0</v>
      </c>
      <c r="AC34" s="412">
        <f t="shared" si="0"/>
        <v>0</v>
      </c>
      <c r="AD34" s="412">
        <f t="shared" si="1"/>
        <v>0</v>
      </c>
    </row>
    <row r="35" spans="1:30" ht="24.95" customHeight="1" x14ac:dyDescent="0.15">
      <c r="A35" s="374" t="s">
        <v>414</v>
      </c>
      <c r="B35" s="410"/>
      <c r="C35" s="411"/>
      <c r="D35" s="410"/>
      <c r="E35" s="411"/>
      <c r="F35" s="410"/>
      <c r="G35" s="411"/>
      <c r="H35" s="410"/>
      <c r="I35" s="411"/>
      <c r="J35" s="410"/>
      <c r="K35" s="411"/>
      <c r="L35" s="410"/>
      <c r="M35" s="411"/>
      <c r="N35" s="410"/>
      <c r="O35" s="411"/>
      <c r="P35" s="410"/>
      <c r="Q35" s="411"/>
      <c r="R35" s="410"/>
      <c r="S35" s="411"/>
      <c r="T35" s="410"/>
      <c r="U35" s="411"/>
      <c r="V35" s="410"/>
      <c r="W35" s="411"/>
      <c r="X35" s="410"/>
      <c r="Y35" s="411"/>
      <c r="Z35" s="410"/>
      <c r="AA35" s="411"/>
      <c r="AB35" s="412">
        <f t="shared" si="0"/>
        <v>0</v>
      </c>
      <c r="AC35" s="412">
        <f t="shared" si="0"/>
        <v>0</v>
      </c>
      <c r="AD35" s="412">
        <f t="shared" si="1"/>
        <v>0</v>
      </c>
    </row>
    <row r="36" spans="1:30" ht="24.95" customHeight="1" x14ac:dyDescent="0.15">
      <c r="A36" s="374" t="s">
        <v>68</v>
      </c>
      <c r="B36" s="410"/>
      <c r="C36" s="411"/>
      <c r="D36" s="410"/>
      <c r="E36" s="411"/>
      <c r="F36" s="410"/>
      <c r="G36" s="411"/>
      <c r="H36" s="410"/>
      <c r="I36" s="411"/>
      <c r="J36" s="410"/>
      <c r="K36" s="411"/>
      <c r="L36" s="410"/>
      <c r="M36" s="411"/>
      <c r="N36" s="410"/>
      <c r="O36" s="411"/>
      <c r="P36" s="410"/>
      <c r="Q36" s="411"/>
      <c r="R36" s="410"/>
      <c r="S36" s="411"/>
      <c r="T36" s="410"/>
      <c r="U36" s="411"/>
      <c r="V36" s="410"/>
      <c r="W36" s="411"/>
      <c r="X36" s="410"/>
      <c r="Y36" s="411"/>
      <c r="Z36" s="410"/>
      <c r="AA36" s="411"/>
      <c r="AB36" s="412">
        <f t="shared" si="0"/>
        <v>0</v>
      </c>
      <c r="AC36" s="412">
        <f t="shared" si="0"/>
        <v>0</v>
      </c>
      <c r="AD36" s="412">
        <f t="shared" si="1"/>
        <v>0</v>
      </c>
    </row>
    <row r="37" spans="1:30" ht="24.95" customHeight="1" x14ac:dyDescent="0.15">
      <c r="A37" s="374" t="s">
        <v>415</v>
      </c>
      <c r="B37" s="410"/>
      <c r="C37" s="411"/>
      <c r="D37" s="410"/>
      <c r="E37" s="411"/>
      <c r="F37" s="410"/>
      <c r="G37" s="411"/>
      <c r="H37" s="410"/>
      <c r="I37" s="411"/>
      <c r="J37" s="410"/>
      <c r="K37" s="411"/>
      <c r="L37" s="410"/>
      <c r="M37" s="411"/>
      <c r="N37" s="410"/>
      <c r="O37" s="411"/>
      <c r="P37" s="410"/>
      <c r="Q37" s="411"/>
      <c r="R37" s="410"/>
      <c r="S37" s="411"/>
      <c r="T37" s="410"/>
      <c r="U37" s="411"/>
      <c r="V37" s="410"/>
      <c r="W37" s="411"/>
      <c r="X37" s="410"/>
      <c r="Y37" s="411"/>
      <c r="Z37" s="410"/>
      <c r="AA37" s="411"/>
      <c r="AB37" s="412">
        <f t="shared" si="0"/>
        <v>0</v>
      </c>
      <c r="AC37" s="412">
        <f t="shared" si="0"/>
        <v>0</v>
      </c>
      <c r="AD37" s="412">
        <f t="shared" si="1"/>
        <v>0</v>
      </c>
    </row>
    <row r="38" spans="1:30" ht="24.95" customHeight="1" x14ac:dyDescent="0.15">
      <c r="A38" s="374" t="s">
        <v>416</v>
      </c>
      <c r="B38" s="410"/>
      <c r="C38" s="411"/>
      <c r="D38" s="410"/>
      <c r="E38" s="411"/>
      <c r="F38" s="410"/>
      <c r="G38" s="411"/>
      <c r="H38" s="410"/>
      <c r="I38" s="411"/>
      <c r="J38" s="410"/>
      <c r="K38" s="411"/>
      <c r="L38" s="410"/>
      <c r="M38" s="411"/>
      <c r="N38" s="410"/>
      <c r="O38" s="411"/>
      <c r="P38" s="410"/>
      <c r="Q38" s="411"/>
      <c r="R38" s="410"/>
      <c r="S38" s="411"/>
      <c r="T38" s="410"/>
      <c r="U38" s="411"/>
      <c r="V38" s="410"/>
      <c r="W38" s="411"/>
      <c r="X38" s="410"/>
      <c r="Y38" s="411"/>
      <c r="Z38" s="410"/>
      <c r="AA38" s="411"/>
      <c r="AB38" s="412">
        <f t="shared" si="0"/>
        <v>0</v>
      </c>
      <c r="AC38" s="412">
        <f t="shared" si="0"/>
        <v>0</v>
      </c>
      <c r="AD38" s="412">
        <f t="shared" si="1"/>
        <v>0</v>
      </c>
    </row>
    <row r="39" spans="1:30" ht="24.95" customHeight="1" x14ac:dyDescent="0.15">
      <c r="A39" s="374" t="s">
        <v>417</v>
      </c>
      <c r="B39" s="410"/>
      <c r="C39" s="411"/>
      <c r="D39" s="410"/>
      <c r="E39" s="411"/>
      <c r="F39" s="410"/>
      <c r="G39" s="411"/>
      <c r="H39" s="410"/>
      <c r="I39" s="411"/>
      <c r="J39" s="410"/>
      <c r="K39" s="411"/>
      <c r="L39" s="410"/>
      <c r="M39" s="411"/>
      <c r="N39" s="410"/>
      <c r="O39" s="411"/>
      <c r="P39" s="410"/>
      <c r="Q39" s="411"/>
      <c r="R39" s="410"/>
      <c r="S39" s="411"/>
      <c r="T39" s="410"/>
      <c r="U39" s="411"/>
      <c r="V39" s="410"/>
      <c r="W39" s="411"/>
      <c r="X39" s="410"/>
      <c r="Y39" s="411"/>
      <c r="Z39" s="410"/>
      <c r="AA39" s="411"/>
      <c r="AB39" s="412">
        <f t="shared" si="0"/>
        <v>0</v>
      </c>
      <c r="AC39" s="412">
        <f t="shared" si="0"/>
        <v>0</v>
      </c>
      <c r="AD39" s="412">
        <f t="shared" si="1"/>
        <v>0</v>
      </c>
    </row>
    <row r="40" spans="1:30" ht="24.95" customHeight="1" x14ac:dyDescent="0.15">
      <c r="A40" s="374" t="s">
        <v>69</v>
      </c>
      <c r="B40" s="410"/>
      <c r="C40" s="411"/>
      <c r="D40" s="410"/>
      <c r="E40" s="411"/>
      <c r="F40" s="410"/>
      <c r="G40" s="411"/>
      <c r="H40" s="410"/>
      <c r="I40" s="411"/>
      <c r="J40" s="410"/>
      <c r="K40" s="411"/>
      <c r="L40" s="410"/>
      <c r="M40" s="411"/>
      <c r="N40" s="410"/>
      <c r="O40" s="411"/>
      <c r="P40" s="410"/>
      <c r="Q40" s="411"/>
      <c r="R40" s="410"/>
      <c r="S40" s="411"/>
      <c r="T40" s="410"/>
      <c r="U40" s="411"/>
      <c r="V40" s="410"/>
      <c r="W40" s="411"/>
      <c r="X40" s="410"/>
      <c r="Y40" s="411"/>
      <c r="Z40" s="410"/>
      <c r="AA40" s="411"/>
      <c r="AB40" s="412">
        <f t="shared" si="0"/>
        <v>0</v>
      </c>
      <c r="AC40" s="412">
        <f t="shared" si="0"/>
        <v>0</v>
      </c>
      <c r="AD40" s="412">
        <f t="shared" si="1"/>
        <v>0</v>
      </c>
    </row>
    <row r="41" spans="1:30" ht="24.95" customHeight="1" x14ac:dyDescent="0.15">
      <c r="A41" s="374" t="s">
        <v>70</v>
      </c>
      <c r="B41" s="410"/>
      <c r="C41" s="411"/>
      <c r="D41" s="410"/>
      <c r="E41" s="411"/>
      <c r="F41" s="410"/>
      <c r="G41" s="411"/>
      <c r="H41" s="410"/>
      <c r="I41" s="411"/>
      <c r="J41" s="410"/>
      <c r="K41" s="411"/>
      <c r="L41" s="410"/>
      <c r="M41" s="411"/>
      <c r="N41" s="410"/>
      <c r="O41" s="411"/>
      <c r="P41" s="410"/>
      <c r="Q41" s="411"/>
      <c r="R41" s="410"/>
      <c r="S41" s="411"/>
      <c r="T41" s="410"/>
      <c r="U41" s="411"/>
      <c r="V41" s="410"/>
      <c r="W41" s="411"/>
      <c r="X41" s="410"/>
      <c r="Y41" s="411"/>
      <c r="Z41" s="410"/>
      <c r="AA41" s="411"/>
      <c r="AB41" s="412">
        <f t="shared" si="0"/>
        <v>0</v>
      </c>
      <c r="AC41" s="412">
        <f t="shared" si="0"/>
        <v>0</v>
      </c>
      <c r="AD41" s="412">
        <f t="shared" si="1"/>
        <v>0</v>
      </c>
    </row>
    <row r="42" spans="1:30" ht="24.95" customHeight="1" x14ac:dyDescent="0.15">
      <c r="A42" s="374" t="s">
        <v>71</v>
      </c>
      <c r="B42" s="410"/>
      <c r="C42" s="411"/>
      <c r="D42" s="410"/>
      <c r="E42" s="411"/>
      <c r="F42" s="410"/>
      <c r="G42" s="411"/>
      <c r="H42" s="410"/>
      <c r="I42" s="411"/>
      <c r="J42" s="410"/>
      <c r="K42" s="411"/>
      <c r="L42" s="410"/>
      <c r="M42" s="411"/>
      <c r="N42" s="410"/>
      <c r="O42" s="411"/>
      <c r="P42" s="410"/>
      <c r="Q42" s="411"/>
      <c r="R42" s="410"/>
      <c r="S42" s="411"/>
      <c r="T42" s="410"/>
      <c r="U42" s="411"/>
      <c r="V42" s="410"/>
      <c r="W42" s="411"/>
      <c r="X42" s="410"/>
      <c r="Y42" s="411"/>
      <c r="Z42" s="410"/>
      <c r="AA42" s="411"/>
      <c r="AB42" s="412">
        <f t="shared" si="0"/>
        <v>0</v>
      </c>
      <c r="AC42" s="412">
        <f t="shared" si="0"/>
        <v>0</v>
      </c>
      <c r="AD42" s="412">
        <f t="shared" si="1"/>
        <v>0</v>
      </c>
    </row>
    <row r="43" spans="1:30" ht="24.95" customHeight="1" x14ac:dyDescent="0.15">
      <c r="A43" s="374" t="s">
        <v>72</v>
      </c>
      <c r="B43" s="410"/>
      <c r="C43" s="411"/>
      <c r="D43" s="410"/>
      <c r="E43" s="411"/>
      <c r="F43" s="410"/>
      <c r="G43" s="411"/>
      <c r="H43" s="410"/>
      <c r="I43" s="411"/>
      <c r="J43" s="410"/>
      <c r="K43" s="411"/>
      <c r="L43" s="410"/>
      <c r="M43" s="411"/>
      <c r="N43" s="410"/>
      <c r="O43" s="411"/>
      <c r="P43" s="410"/>
      <c r="Q43" s="411"/>
      <c r="R43" s="410"/>
      <c r="S43" s="411"/>
      <c r="T43" s="410"/>
      <c r="U43" s="411"/>
      <c r="V43" s="410"/>
      <c r="W43" s="411"/>
      <c r="X43" s="410"/>
      <c r="Y43" s="411"/>
      <c r="Z43" s="410"/>
      <c r="AA43" s="411"/>
      <c r="AB43" s="412">
        <f t="shared" si="0"/>
        <v>0</v>
      </c>
      <c r="AC43" s="412">
        <f t="shared" si="0"/>
        <v>0</v>
      </c>
      <c r="AD43" s="412">
        <f t="shared" si="1"/>
        <v>0</v>
      </c>
    </row>
    <row r="44" spans="1:30" ht="24.95" customHeight="1" x14ac:dyDescent="0.15">
      <c r="A44" s="374" t="s">
        <v>73</v>
      </c>
      <c r="B44" s="410"/>
      <c r="C44" s="411"/>
      <c r="D44" s="410"/>
      <c r="E44" s="411"/>
      <c r="F44" s="410"/>
      <c r="G44" s="411"/>
      <c r="H44" s="410"/>
      <c r="I44" s="411"/>
      <c r="J44" s="410"/>
      <c r="K44" s="411"/>
      <c r="L44" s="410"/>
      <c r="M44" s="411"/>
      <c r="N44" s="410"/>
      <c r="O44" s="411"/>
      <c r="P44" s="410"/>
      <c r="Q44" s="411"/>
      <c r="R44" s="410"/>
      <c r="S44" s="411"/>
      <c r="T44" s="410"/>
      <c r="U44" s="411"/>
      <c r="V44" s="410"/>
      <c r="W44" s="411"/>
      <c r="X44" s="410"/>
      <c r="Y44" s="411"/>
      <c r="Z44" s="410"/>
      <c r="AA44" s="411"/>
      <c r="AB44" s="412">
        <f t="shared" si="0"/>
        <v>0</v>
      </c>
      <c r="AC44" s="412">
        <f t="shared" si="0"/>
        <v>0</v>
      </c>
      <c r="AD44" s="412">
        <f t="shared" si="1"/>
        <v>0</v>
      </c>
    </row>
    <row r="45" spans="1:30" ht="24.95" customHeight="1" x14ac:dyDescent="0.15">
      <c r="A45" s="374" t="s">
        <v>418</v>
      </c>
      <c r="B45" s="410"/>
      <c r="C45" s="411"/>
      <c r="D45" s="410"/>
      <c r="E45" s="411"/>
      <c r="F45" s="410"/>
      <c r="G45" s="411"/>
      <c r="H45" s="410"/>
      <c r="I45" s="411"/>
      <c r="J45" s="410"/>
      <c r="K45" s="411"/>
      <c r="L45" s="410"/>
      <c r="M45" s="411"/>
      <c r="N45" s="410"/>
      <c r="O45" s="411"/>
      <c r="P45" s="410"/>
      <c r="Q45" s="411"/>
      <c r="R45" s="410"/>
      <c r="S45" s="411"/>
      <c r="T45" s="410"/>
      <c r="U45" s="411"/>
      <c r="V45" s="410"/>
      <c r="W45" s="411"/>
      <c r="X45" s="410"/>
      <c r="Y45" s="411"/>
      <c r="Z45" s="410"/>
      <c r="AA45" s="411"/>
      <c r="AB45" s="412">
        <f t="shared" si="0"/>
        <v>0</v>
      </c>
      <c r="AC45" s="412">
        <f t="shared" si="0"/>
        <v>0</v>
      </c>
      <c r="AD45" s="412">
        <f t="shared" si="1"/>
        <v>0</v>
      </c>
    </row>
    <row r="46" spans="1:30" ht="24.95" customHeight="1" x14ac:dyDescent="0.15">
      <c r="A46" s="374" t="s">
        <v>74</v>
      </c>
      <c r="B46" s="410"/>
      <c r="C46" s="411"/>
      <c r="D46" s="410"/>
      <c r="E46" s="411"/>
      <c r="F46" s="410"/>
      <c r="G46" s="411"/>
      <c r="H46" s="410"/>
      <c r="I46" s="411"/>
      <c r="J46" s="410"/>
      <c r="K46" s="411"/>
      <c r="L46" s="410"/>
      <c r="M46" s="411"/>
      <c r="N46" s="410"/>
      <c r="O46" s="411"/>
      <c r="P46" s="410"/>
      <c r="Q46" s="411"/>
      <c r="R46" s="410"/>
      <c r="S46" s="411"/>
      <c r="T46" s="410"/>
      <c r="U46" s="411"/>
      <c r="V46" s="410"/>
      <c r="W46" s="411"/>
      <c r="X46" s="410"/>
      <c r="Y46" s="411"/>
      <c r="Z46" s="410"/>
      <c r="AA46" s="411"/>
      <c r="AB46" s="412">
        <f t="shared" si="0"/>
        <v>0</v>
      </c>
      <c r="AC46" s="412">
        <f t="shared" si="0"/>
        <v>0</v>
      </c>
      <c r="AD46" s="412">
        <f t="shared" si="1"/>
        <v>0</v>
      </c>
    </row>
    <row r="47" spans="1:30" ht="24.95" customHeight="1" x14ac:dyDescent="0.15">
      <c r="A47" s="374" t="s">
        <v>75</v>
      </c>
      <c r="B47" s="413"/>
      <c r="C47" s="414"/>
      <c r="D47" s="413"/>
      <c r="E47" s="414"/>
      <c r="F47" s="413"/>
      <c r="G47" s="414"/>
      <c r="H47" s="413"/>
      <c r="I47" s="414"/>
      <c r="J47" s="413"/>
      <c r="K47" s="414"/>
      <c r="L47" s="413"/>
      <c r="M47" s="414"/>
      <c r="N47" s="413"/>
      <c r="O47" s="414"/>
      <c r="P47" s="413"/>
      <c r="Q47" s="414"/>
      <c r="R47" s="413"/>
      <c r="S47" s="414"/>
      <c r="T47" s="413"/>
      <c r="U47" s="414"/>
      <c r="V47" s="413"/>
      <c r="W47" s="414"/>
      <c r="X47" s="413"/>
      <c r="Y47" s="414"/>
      <c r="Z47" s="413"/>
      <c r="AA47" s="414"/>
      <c r="AB47" s="415">
        <f t="shared" si="0"/>
        <v>0</v>
      </c>
      <c r="AC47" s="415">
        <f t="shared" si="0"/>
        <v>0</v>
      </c>
      <c r="AD47" s="415">
        <f t="shared" si="1"/>
        <v>0</v>
      </c>
    </row>
    <row r="48" spans="1:30" ht="15" customHeight="1" x14ac:dyDescent="0.15">
      <c r="A48" s="68" t="s">
        <v>76</v>
      </c>
      <c r="B48" s="416">
        <f t="shared" ref="B48:AA48" si="2">SUM(B4:B47)</f>
        <v>9</v>
      </c>
      <c r="C48" s="416">
        <f t="shared" si="2"/>
        <v>0</v>
      </c>
      <c r="D48" s="416">
        <f t="shared" si="2"/>
        <v>20</v>
      </c>
      <c r="E48" s="416">
        <f t="shared" si="2"/>
        <v>271</v>
      </c>
      <c r="F48" s="416">
        <f t="shared" si="2"/>
        <v>0</v>
      </c>
      <c r="G48" s="416">
        <f t="shared" si="2"/>
        <v>16</v>
      </c>
      <c r="H48" s="416">
        <f t="shared" si="2"/>
        <v>70</v>
      </c>
      <c r="I48" s="416">
        <f t="shared" si="2"/>
        <v>646</v>
      </c>
      <c r="J48" s="416">
        <f t="shared" si="2"/>
        <v>87</v>
      </c>
      <c r="K48" s="416">
        <f t="shared" si="2"/>
        <v>17</v>
      </c>
      <c r="L48" s="416">
        <f t="shared" si="2"/>
        <v>0</v>
      </c>
      <c r="M48" s="416">
        <f t="shared" si="2"/>
        <v>32</v>
      </c>
      <c r="N48" s="416">
        <f t="shared" si="2"/>
        <v>0</v>
      </c>
      <c r="O48" s="416">
        <f t="shared" si="2"/>
        <v>0</v>
      </c>
      <c r="P48" s="416">
        <f t="shared" si="2"/>
        <v>1171.43</v>
      </c>
      <c r="Q48" s="416">
        <f t="shared" si="2"/>
        <v>1620.4099999999999</v>
      </c>
      <c r="R48" s="416">
        <f t="shared" si="2"/>
        <v>0</v>
      </c>
      <c r="S48" s="416">
        <f t="shared" si="2"/>
        <v>0</v>
      </c>
      <c r="T48" s="416">
        <f t="shared" si="2"/>
        <v>0</v>
      </c>
      <c r="U48" s="416">
        <f t="shared" si="2"/>
        <v>0</v>
      </c>
      <c r="V48" s="416">
        <f t="shared" si="2"/>
        <v>0</v>
      </c>
      <c r="W48" s="416">
        <f t="shared" si="2"/>
        <v>2</v>
      </c>
      <c r="X48" s="416">
        <f t="shared" si="2"/>
        <v>0</v>
      </c>
      <c r="Y48" s="416">
        <f t="shared" si="2"/>
        <v>0</v>
      </c>
      <c r="Z48" s="416">
        <f t="shared" si="2"/>
        <v>88.76</v>
      </c>
      <c r="AA48" s="416">
        <f t="shared" si="2"/>
        <v>340.69000000000005</v>
      </c>
      <c r="AB48" s="416">
        <f>SUM(AB4:AB47)</f>
        <v>1446.19</v>
      </c>
      <c r="AC48" s="416">
        <f>SUM(AC4:AC47)</f>
        <v>2945.1</v>
      </c>
      <c r="AD48" s="416">
        <f>SUM(AD4:AD47)</f>
        <v>4391.2899999999991</v>
      </c>
    </row>
    <row r="49" spans="1:30" ht="9.9499999999999993" customHeight="1" x14ac:dyDescent="0.15">
      <c r="A49" s="540"/>
      <c r="B49" s="540"/>
      <c r="C49" s="540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R49" s="75"/>
      <c r="S49" s="75"/>
      <c r="AB49" s="53"/>
      <c r="AC49" s="53"/>
      <c r="AD49" s="69"/>
    </row>
    <row r="50" spans="1:30" s="60" customFormat="1" ht="13.35" customHeight="1" x14ac:dyDescent="0.3">
      <c r="A50" s="58" t="s">
        <v>80</v>
      </c>
      <c r="B50" s="134"/>
      <c r="C50" s="134"/>
      <c r="D50" s="134"/>
      <c r="E50" s="134"/>
      <c r="F50" s="134"/>
      <c r="G50" s="134"/>
      <c r="H50" s="134"/>
      <c r="I50" s="134"/>
      <c r="J50" s="134"/>
      <c r="K50" s="134"/>
      <c r="L50" s="134"/>
      <c r="M50" s="134"/>
      <c r="N50" s="134"/>
      <c r="O50" s="134"/>
      <c r="P50" s="134"/>
      <c r="Q50" s="134"/>
      <c r="R50" s="134"/>
      <c r="S50" s="134"/>
      <c r="AD50" s="61"/>
    </row>
    <row r="51" spans="1:30" s="60" customFormat="1" ht="25.9" customHeight="1" x14ac:dyDescent="0.3">
      <c r="A51" s="400" t="s">
        <v>543</v>
      </c>
      <c r="B51" s="400"/>
      <c r="C51" s="400"/>
      <c r="D51" s="400"/>
      <c r="AD51" s="61"/>
    </row>
    <row r="52" spans="1:30" s="60" customFormat="1" ht="13.35" customHeight="1" x14ac:dyDescent="0.3">
      <c r="A52" s="109" t="s">
        <v>531</v>
      </c>
      <c r="B52" s="109"/>
      <c r="C52" s="109"/>
      <c r="D52" s="109"/>
      <c r="E52" s="109"/>
      <c r="F52" s="109"/>
      <c r="G52" s="109"/>
      <c r="H52" s="375"/>
      <c r="I52" s="375"/>
      <c r="J52" s="375"/>
      <c r="K52" s="375"/>
      <c r="L52" s="375"/>
      <c r="M52" s="375"/>
      <c r="AD52" s="61"/>
    </row>
    <row r="53" spans="1:30" s="60" customFormat="1" ht="13.35" customHeight="1" x14ac:dyDescent="0.3">
      <c r="A53" s="109" t="s">
        <v>81</v>
      </c>
      <c r="B53" s="375"/>
      <c r="C53" s="375"/>
      <c r="D53" s="375"/>
      <c r="E53" s="375"/>
      <c r="F53" s="375"/>
      <c r="G53" s="375"/>
      <c r="H53" s="375"/>
      <c r="I53" s="375"/>
      <c r="J53" s="375"/>
      <c r="K53" s="375"/>
      <c r="L53" s="375"/>
      <c r="M53" s="375"/>
      <c r="AD53" s="61"/>
    </row>
    <row r="54" spans="1:30" s="60" customFormat="1" ht="26.45" customHeight="1" x14ac:dyDescent="0.3">
      <c r="A54" s="532" t="s">
        <v>420</v>
      </c>
      <c r="B54" s="532"/>
      <c r="C54" s="532"/>
      <c r="D54" s="532"/>
      <c r="E54" s="532"/>
      <c r="F54" s="532"/>
      <c r="G54" s="532"/>
      <c r="H54" s="532"/>
      <c r="I54" s="532"/>
      <c r="J54" s="532"/>
      <c r="K54" s="532"/>
      <c r="L54" s="532"/>
      <c r="M54" s="532"/>
      <c r="AD54" s="61"/>
    </row>
    <row r="55" spans="1:30" s="60" customFormat="1" ht="12" customHeight="1" x14ac:dyDescent="0.3">
      <c r="A55" s="61"/>
      <c r="AD55" s="61"/>
    </row>
    <row r="56" spans="1:30" x14ac:dyDescent="0.3">
      <c r="AD56" s="69"/>
    </row>
    <row r="57" spans="1:30" x14ac:dyDescent="0.3">
      <c r="A57" s="69"/>
    </row>
    <row r="58" spans="1:30" x14ac:dyDescent="0.3">
      <c r="A58" s="69"/>
    </row>
  </sheetData>
  <sheetProtection algorithmName="SHA-512" hashValue="ZacM9gH8y+DJT05a1v4mF7If9oyIjzFSQccyOwIXGkjYZmr/pUSoEeVeT5/JHbsEQAljr/g0MdpbdVZpBTIbxA==" saltValue="vpvlPS0LLBPFhzOaob3CSA==" spinCount="100000" sheet="1" selectLockedCells="1"/>
  <mergeCells count="19">
    <mergeCell ref="A54:M54"/>
    <mergeCell ref="AD2:AD3"/>
    <mergeCell ref="A49:Q49"/>
    <mergeCell ref="R2:S2"/>
    <mergeCell ref="T2:U2"/>
    <mergeCell ref="V2:W2"/>
    <mergeCell ref="X2:Y2"/>
    <mergeCell ref="Z2:AA2"/>
    <mergeCell ref="AB2:AC2"/>
    <mergeCell ref="A1:AD1"/>
    <mergeCell ref="A2:A3"/>
    <mergeCell ref="B2:C2"/>
    <mergeCell ref="D2:E2"/>
    <mergeCell ref="F2:G2"/>
    <mergeCell ref="H2:I2"/>
    <mergeCell ref="J2:K2"/>
    <mergeCell ref="L2:M2"/>
    <mergeCell ref="N2:O2"/>
    <mergeCell ref="P2:Q2"/>
  </mergeCells>
  <phoneticPr fontId="42" type="noConversion"/>
  <printOptions horizontalCentered="1"/>
  <pageMargins left="0.19685039370078741" right="0.19685039370078741" top="0.59055118110236227" bottom="0.59055118110236227" header="0" footer="0"/>
  <pageSetup paperSize="9" scale="5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5" tint="-0.249977111117893"/>
  </sheetPr>
  <dimension ref="B1:J58"/>
  <sheetViews>
    <sheetView showGridLines="0" workbookViewId="0">
      <selection activeCell="B10" sqref="B10:J11"/>
    </sheetView>
  </sheetViews>
  <sheetFormatPr defaultColWidth="9.140625" defaultRowHeight="12.75" x14ac:dyDescent="0.2"/>
  <cols>
    <col min="1" max="1" width="14.42578125" style="473" customWidth="1"/>
    <col min="2" max="16384" width="9.140625" style="473"/>
  </cols>
  <sheetData>
    <row r="1" spans="2:10" ht="26.25" customHeight="1" thickBot="1" x14ac:dyDescent="0.25"/>
    <row r="2" spans="2:10" ht="13.5" thickTop="1" x14ac:dyDescent="0.2">
      <c r="B2" s="426"/>
      <c r="C2" s="427"/>
      <c r="D2" s="427"/>
      <c r="E2" s="427"/>
      <c r="F2" s="428"/>
      <c r="G2" s="428"/>
      <c r="H2" s="428"/>
      <c r="I2" s="428"/>
      <c r="J2" s="429"/>
    </row>
    <row r="3" spans="2:10" ht="18.75" customHeight="1" x14ac:dyDescent="0.2">
      <c r="B3" s="421" t="s">
        <v>428</v>
      </c>
      <c r="C3" s="422"/>
      <c r="D3" s="423"/>
      <c r="E3" s="423"/>
      <c r="F3" s="423"/>
      <c r="G3" s="423"/>
      <c r="H3" s="423"/>
      <c r="I3" s="423"/>
      <c r="J3" s="424"/>
    </row>
    <row r="4" spans="2:10" ht="1.5" customHeight="1" x14ac:dyDescent="0.2">
      <c r="B4" s="435" t="s">
        <v>426</v>
      </c>
      <c r="C4" s="436"/>
      <c r="D4" s="436"/>
      <c r="E4" s="436"/>
      <c r="F4" s="436"/>
      <c r="G4" s="436"/>
      <c r="H4" s="436"/>
      <c r="I4" s="436"/>
      <c r="J4" s="437"/>
    </row>
    <row r="5" spans="2:10" ht="25.5" customHeight="1" x14ac:dyDescent="0.2">
      <c r="B5" s="515" t="s">
        <v>548</v>
      </c>
      <c r="C5" s="516"/>
      <c r="D5" s="516"/>
      <c r="E5" s="516"/>
      <c r="F5" s="516"/>
      <c r="G5" s="516"/>
      <c r="H5" s="516"/>
      <c r="I5" s="516"/>
      <c r="J5" s="517"/>
    </row>
    <row r="6" spans="2:10" ht="4.5" customHeight="1" x14ac:dyDescent="0.2">
      <c r="B6" s="518"/>
      <c r="C6" s="516"/>
      <c r="D6" s="516"/>
      <c r="E6" s="516"/>
      <c r="F6" s="516"/>
      <c r="G6" s="516"/>
      <c r="H6" s="516"/>
      <c r="I6" s="516"/>
      <c r="J6" s="517"/>
    </row>
    <row r="7" spans="2:10" ht="30" customHeight="1" x14ac:dyDescent="0.2">
      <c r="B7" s="519" t="s">
        <v>549</v>
      </c>
      <c r="C7" s="520"/>
      <c r="D7" s="520"/>
      <c r="E7" s="520"/>
      <c r="F7" s="520"/>
      <c r="G7" s="520"/>
      <c r="H7" s="520"/>
      <c r="I7" s="520"/>
      <c r="J7" s="521"/>
    </row>
    <row r="8" spans="2:10" ht="18" customHeight="1" x14ac:dyDescent="0.2">
      <c r="B8" s="522"/>
      <c r="C8" s="520"/>
      <c r="D8" s="520"/>
      <c r="E8" s="520"/>
      <c r="F8" s="520"/>
      <c r="G8" s="520"/>
      <c r="H8" s="520"/>
      <c r="I8" s="520"/>
      <c r="J8" s="521"/>
    </row>
    <row r="9" spans="2:10" ht="37.5" customHeight="1" x14ac:dyDescent="0.2">
      <c r="B9" s="522"/>
      <c r="C9" s="520"/>
      <c r="D9" s="520"/>
      <c r="E9" s="520"/>
      <c r="F9" s="520"/>
      <c r="G9" s="520"/>
      <c r="H9" s="520"/>
      <c r="I9" s="520"/>
      <c r="J9" s="521"/>
    </row>
    <row r="10" spans="2:10" ht="19.5" customHeight="1" x14ac:dyDescent="0.2">
      <c r="B10" s="523" t="s">
        <v>427</v>
      </c>
      <c r="C10" s="524"/>
      <c r="D10" s="524"/>
      <c r="E10" s="524"/>
      <c r="F10" s="524"/>
      <c r="G10" s="524"/>
      <c r="H10" s="524"/>
      <c r="I10" s="524"/>
      <c r="J10" s="525"/>
    </row>
    <row r="11" spans="2:10" ht="17.25" customHeight="1" x14ac:dyDescent="0.2">
      <c r="B11" s="523"/>
      <c r="C11" s="524"/>
      <c r="D11" s="524"/>
      <c r="E11" s="524"/>
      <c r="F11" s="524"/>
      <c r="G11" s="524"/>
      <c r="H11" s="524"/>
      <c r="I11" s="524"/>
      <c r="J11" s="525"/>
    </row>
    <row r="12" spans="2:10" x14ac:dyDescent="0.2">
      <c r="B12" s="432"/>
      <c r="C12" s="430"/>
      <c r="D12" s="430"/>
      <c r="E12" s="430"/>
      <c r="F12" s="430"/>
      <c r="G12" s="430"/>
      <c r="H12" s="430"/>
      <c r="I12" s="430"/>
      <c r="J12" s="431"/>
    </row>
    <row r="13" spans="2:10" x14ac:dyDescent="0.2">
      <c r="B13" s="433" t="s">
        <v>425</v>
      </c>
      <c r="C13" s="434"/>
      <c r="D13" s="434"/>
      <c r="E13" s="425"/>
      <c r="F13" s="430"/>
      <c r="G13" s="430"/>
      <c r="H13" s="430"/>
      <c r="I13" s="430"/>
      <c r="J13" s="431"/>
    </row>
    <row r="14" spans="2:10" ht="7.5" customHeight="1" x14ac:dyDescent="0.2">
      <c r="B14" s="438"/>
      <c r="C14" s="439"/>
      <c r="D14" s="439"/>
      <c r="E14" s="439"/>
      <c r="F14" s="439"/>
      <c r="G14" s="439"/>
      <c r="H14" s="439"/>
      <c r="I14" s="439"/>
      <c r="J14" s="440"/>
    </row>
    <row r="15" spans="2:10" x14ac:dyDescent="0.2">
      <c r="B15" s="506"/>
      <c r="C15" s="507"/>
      <c r="D15" s="507"/>
      <c r="E15" s="507"/>
      <c r="F15" s="507"/>
      <c r="G15" s="507"/>
      <c r="H15" s="507"/>
      <c r="I15" s="507"/>
      <c r="J15" s="508"/>
    </row>
    <row r="16" spans="2:10" x14ac:dyDescent="0.2">
      <c r="B16" s="509"/>
      <c r="C16" s="510"/>
      <c r="D16" s="510"/>
      <c r="E16" s="510"/>
      <c r="F16" s="510"/>
      <c r="G16" s="510"/>
      <c r="H16" s="510"/>
      <c r="I16" s="510"/>
      <c r="J16" s="511"/>
    </row>
    <row r="17" spans="2:10" x14ac:dyDescent="0.2">
      <c r="B17" s="509"/>
      <c r="C17" s="510"/>
      <c r="D17" s="510"/>
      <c r="E17" s="510"/>
      <c r="F17" s="510"/>
      <c r="G17" s="510"/>
      <c r="H17" s="510"/>
      <c r="I17" s="510"/>
      <c r="J17" s="511"/>
    </row>
    <row r="18" spans="2:10" x14ac:dyDescent="0.2">
      <c r="B18" s="509"/>
      <c r="C18" s="510"/>
      <c r="D18" s="510"/>
      <c r="E18" s="510"/>
      <c r="F18" s="510"/>
      <c r="G18" s="510"/>
      <c r="H18" s="510"/>
      <c r="I18" s="510"/>
      <c r="J18" s="511"/>
    </row>
    <row r="19" spans="2:10" x14ac:dyDescent="0.2">
      <c r="B19" s="509"/>
      <c r="C19" s="510"/>
      <c r="D19" s="510"/>
      <c r="E19" s="510"/>
      <c r="F19" s="510"/>
      <c r="G19" s="510"/>
      <c r="H19" s="510"/>
      <c r="I19" s="510"/>
      <c r="J19" s="511"/>
    </row>
    <row r="20" spans="2:10" x14ac:dyDescent="0.2">
      <c r="B20" s="509"/>
      <c r="C20" s="510"/>
      <c r="D20" s="510"/>
      <c r="E20" s="510"/>
      <c r="F20" s="510"/>
      <c r="G20" s="510"/>
      <c r="H20" s="510"/>
      <c r="I20" s="510"/>
      <c r="J20" s="511"/>
    </row>
    <row r="21" spans="2:10" x14ac:dyDescent="0.2">
      <c r="B21" s="526"/>
      <c r="C21" s="527"/>
      <c r="D21" s="527"/>
      <c r="E21" s="527"/>
      <c r="F21" s="527"/>
      <c r="G21" s="527"/>
      <c r="H21" s="527"/>
      <c r="I21" s="527"/>
      <c r="J21" s="528"/>
    </row>
    <row r="22" spans="2:10" x14ac:dyDescent="0.2">
      <c r="B22" s="438"/>
      <c r="C22" s="439"/>
      <c r="D22" s="439"/>
      <c r="E22" s="439"/>
      <c r="F22" s="439"/>
      <c r="G22" s="439"/>
      <c r="H22" s="439"/>
      <c r="I22" s="439"/>
      <c r="J22" s="440"/>
    </row>
    <row r="23" spans="2:10" x14ac:dyDescent="0.2">
      <c r="B23" s="506"/>
      <c r="C23" s="507"/>
      <c r="D23" s="507"/>
      <c r="E23" s="507"/>
      <c r="F23" s="507"/>
      <c r="G23" s="507"/>
      <c r="H23" s="507"/>
      <c r="I23" s="507"/>
      <c r="J23" s="508"/>
    </row>
    <row r="24" spans="2:10" x14ac:dyDescent="0.2">
      <c r="B24" s="509"/>
      <c r="C24" s="510"/>
      <c r="D24" s="510"/>
      <c r="E24" s="510"/>
      <c r="F24" s="510"/>
      <c r="G24" s="510"/>
      <c r="H24" s="510"/>
      <c r="I24" s="510"/>
      <c r="J24" s="511"/>
    </row>
    <row r="25" spans="2:10" x14ac:dyDescent="0.2">
      <c r="B25" s="509"/>
      <c r="C25" s="510"/>
      <c r="D25" s="510"/>
      <c r="E25" s="510"/>
      <c r="F25" s="510"/>
      <c r="G25" s="510"/>
      <c r="H25" s="510"/>
      <c r="I25" s="510"/>
      <c r="J25" s="511"/>
    </row>
    <row r="26" spans="2:10" x14ac:dyDescent="0.2">
      <c r="B26" s="509"/>
      <c r="C26" s="510"/>
      <c r="D26" s="510"/>
      <c r="E26" s="510"/>
      <c r="F26" s="510"/>
      <c r="G26" s="510"/>
      <c r="H26" s="510"/>
      <c r="I26" s="510"/>
      <c r="J26" s="511"/>
    </row>
    <row r="27" spans="2:10" x14ac:dyDescent="0.2">
      <c r="B27" s="509"/>
      <c r="C27" s="510"/>
      <c r="D27" s="510"/>
      <c r="E27" s="510"/>
      <c r="F27" s="510"/>
      <c r="G27" s="510"/>
      <c r="H27" s="510"/>
      <c r="I27" s="510"/>
      <c r="J27" s="511"/>
    </row>
    <row r="28" spans="2:10" x14ac:dyDescent="0.2">
      <c r="B28" s="509"/>
      <c r="C28" s="510"/>
      <c r="D28" s="510"/>
      <c r="E28" s="510"/>
      <c r="F28" s="510"/>
      <c r="G28" s="510"/>
      <c r="H28" s="510"/>
      <c r="I28" s="510"/>
      <c r="J28" s="511"/>
    </row>
    <row r="29" spans="2:10" x14ac:dyDescent="0.2">
      <c r="B29" s="509"/>
      <c r="C29" s="510"/>
      <c r="D29" s="510"/>
      <c r="E29" s="510"/>
      <c r="F29" s="510"/>
      <c r="G29" s="510"/>
      <c r="H29" s="510"/>
      <c r="I29" s="510"/>
      <c r="J29" s="511"/>
    </row>
    <row r="30" spans="2:10" x14ac:dyDescent="0.2">
      <c r="B30" s="509"/>
      <c r="C30" s="510"/>
      <c r="D30" s="510"/>
      <c r="E30" s="510"/>
      <c r="F30" s="510"/>
      <c r="G30" s="510"/>
      <c r="H30" s="510"/>
      <c r="I30" s="510"/>
      <c r="J30" s="511"/>
    </row>
    <row r="31" spans="2:10" x14ac:dyDescent="0.2">
      <c r="B31" s="509"/>
      <c r="C31" s="510"/>
      <c r="D31" s="510"/>
      <c r="E31" s="510"/>
      <c r="F31" s="510"/>
      <c r="G31" s="510"/>
      <c r="H31" s="510"/>
      <c r="I31" s="510"/>
      <c r="J31" s="511"/>
    </row>
    <row r="32" spans="2:10" x14ac:dyDescent="0.2">
      <c r="B32" s="509"/>
      <c r="C32" s="510"/>
      <c r="D32" s="510"/>
      <c r="E32" s="510"/>
      <c r="F32" s="510"/>
      <c r="G32" s="510"/>
      <c r="H32" s="510"/>
      <c r="I32" s="510"/>
      <c r="J32" s="511"/>
    </row>
    <row r="33" spans="2:10" x14ac:dyDescent="0.2">
      <c r="B33" s="509"/>
      <c r="C33" s="510"/>
      <c r="D33" s="510"/>
      <c r="E33" s="510"/>
      <c r="F33" s="510"/>
      <c r="G33" s="510"/>
      <c r="H33" s="510"/>
      <c r="I33" s="510"/>
      <c r="J33" s="511"/>
    </row>
    <row r="34" spans="2:10" x14ac:dyDescent="0.2">
      <c r="B34" s="509"/>
      <c r="C34" s="510"/>
      <c r="D34" s="510"/>
      <c r="E34" s="510"/>
      <c r="F34" s="510"/>
      <c r="G34" s="510"/>
      <c r="H34" s="510"/>
      <c r="I34" s="510"/>
      <c r="J34" s="511"/>
    </row>
    <row r="35" spans="2:10" x14ac:dyDescent="0.2">
      <c r="B35" s="509"/>
      <c r="C35" s="510"/>
      <c r="D35" s="510"/>
      <c r="E35" s="510"/>
      <c r="F35" s="510"/>
      <c r="G35" s="510"/>
      <c r="H35" s="510"/>
      <c r="I35" s="510"/>
      <c r="J35" s="511"/>
    </row>
    <row r="36" spans="2:10" x14ac:dyDescent="0.2">
      <c r="B36" s="509"/>
      <c r="C36" s="510"/>
      <c r="D36" s="510"/>
      <c r="E36" s="510"/>
      <c r="F36" s="510"/>
      <c r="G36" s="510"/>
      <c r="H36" s="510"/>
      <c r="I36" s="510"/>
      <c r="J36" s="511"/>
    </row>
    <row r="37" spans="2:10" x14ac:dyDescent="0.2">
      <c r="B37" s="526"/>
      <c r="C37" s="527"/>
      <c r="D37" s="527"/>
      <c r="E37" s="527"/>
      <c r="F37" s="527"/>
      <c r="G37" s="527"/>
      <c r="H37" s="527"/>
      <c r="I37" s="527"/>
      <c r="J37" s="528"/>
    </row>
    <row r="38" spans="2:10" x14ac:dyDescent="0.2">
      <c r="B38" s="438"/>
      <c r="C38" s="439"/>
      <c r="D38" s="439"/>
      <c r="E38" s="439"/>
      <c r="F38" s="439"/>
      <c r="G38" s="439"/>
      <c r="H38" s="439"/>
      <c r="I38" s="439"/>
      <c r="J38" s="440"/>
    </row>
    <row r="39" spans="2:10" x14ac:dyDescent="0.2">
      <c r="B39" s="506"/>
      <c r="C39" s="507"/>
      <c r="D39" s="507"/>
      <c r="E39" s="507"/>
      <c r="F39" s="507"/>
      <c r="G39" s="507"/>
      <c r="H39" s="507"/>
      <c r="I39" s="507"/>
      <c r="J39" s="508"/>
    </row>
    <row r="40" spans="2:10" x14ac:dyDescent="0.2">
      <c r="B40" s="509"/>
      <c r="C40" s="510"/>
      <c r="D40" s="510"/>
      <c r="E40" s="510"/>
      <c r="F40" s="510"/>
      <c r="G40" s="510"/>
      <c r="H40" s="510"/>
      <c r="I40" s="510"/>
      <c r="J40" s="511"/>
    </row>
    <row r="41" spans="2:10" x14ac:dyDescent="0.2">
      <c r="B41" s="509"/>
      <c r="C41" s="510"/>
      <c r="D41" s="510"/>
      <c r="E41" s="510"/>
      <c r="F41" s="510"/>
      <c r="G41" s="510"/>
      <c r="H41" s="510"/>
      <c r="I41" s="510"/>
      <c r="J41" s="511"/>
    </row>
    <row r="42" spans="2:10" x14ac:dyDescent="0.2">
      <c r="B42" s="509"/>
      <c r="C42" s="510"/>
      <c r="D42" s="510"/>
      <c r="E42" s="510"/>
      <c r="F42" s="510"/>
      <c r="G42" s="510"/>
      <c r="H42" s="510"/>
      <c r="I42" s="510"/>
      <c r="J42" s="511"/>
    </row>
    <row r="43" spans="2:10" x14ac:dyDescent="0.2">
      <c r="B43" s="509"/>
      <c r="C43" s="510"/>
      <c r="D43" s="510"/>
      <c r="E43" s="510"/>
      <c r="F43" s="510"/>
      <c r="G43" s="510"/>
      <c r="H43" s="510"/>
      <c r="I43" s="510"/>
      <c r="J43" s="511"/>
    </row>
    <row r="44" spans="2:10" x14ac:dyDescent="0.2">
      <c r="B44" s="509"/>
      <c r="C44" s="510"/>
      <c r="D44" s="510"/>
      <c r="E44" s="510"/>
      <c r="F44" s="510"/>
      <c r="G44" s="510"/>
      <c r="H44" s="510"/>
      <c r="I44" s="510"/>
      <c r="J44" s="511"/>
    </row>
    <row r="45" spans="2:10" x14ac:dyDescent="0.2">
      <c r="B45" s="509"/>
      <c r="C45" s="510"/>
      <c r="D45" s="510"/>
      <c r="E45" s="510"/>
      <c r="F45" s="510"/>
      <c r="G45" s="510"/>
      <c r="H45" s="510"/>
      <c r="I45" s="510"/>
      <c r="J45" s="511"/>
    </row>
    <row r="46" spans="2:10" x14ac:dyDescent="0.2">
      <c r="B46" s="509"/>
      <c r="C46" s="510"/>
      <c r="D46" s="510"/>
      <c r="E46" s="510"/>
      <c r="F46" s="510"/>
      <c r="G46" s="510"/>
      <c r="H46" s="510"/>
      <c r="I46" s="510"/>
      <c r="J46" s="511"/>
    </row>
    <row r="47" spans="2:10" x14ac:dyDescent="0.2">
      <c r="B47" s="509"/>
      <c r="C47" s="510"/>
      <c r="D47" s="510"/>
      <c r="E47" s="510"/>
      <c r="F47" s="510"/>
      <c r="G47" s="510"/>
      <c r="H47" s="510"/>
      <c r="I47" s="510"/>
      <c r="J47" s="511"/>
    </row>
    <row r="48" spans="2:10" x14ac:dyDescent="0.2">
      <c r="B48" s="509"/>
      <c r="C48" s="510"/>
      <c r="D48" s="510"/>
      <c r="E48" s="510"/>
      <c r="F48" s="510"/>
      <c r="G48" s="510"/>
      <c r="H48" s="510"/>
      <c r="I48" s="510"/>
      <c r="J48" s="511"/>
    </row>
    <row r="49" spans="2:10" x14ac:dyDescent="0.2">
      <c r="B49" s="509"/>
      <c r="C49" s="510"/>
      <c r="D49" s="510"/>
      <c r="E49" s="510"/>
      <c r="F49" s="510"/>
      <c r="G49" s="510"/>
      <c r="H49" s="510"/>
      <c r="I49" s="510"/>
      <c r="J49" s="511"/>
    </row>
    <row r="50" spans="2:10" x14ac:dyDescent="0.2">
      <c r="B50" s="509"/>
      <c r="C50" s="510"/>
      <c r="D50" s="510"/>
      <c r="E50" s="510"/>
      <c r="F50" s="510"/>
      <c r="G50" s="510"/>
      <c r="H50" s="510"/>
      <c r="I50" s="510"/>
      <c r="J50" s="511"/>
    </row>
    <row r="51" spans="2:10" x14ac:dyDescent="0.2">
      <c r="B51" s="509"/>
      <c r="C51" s="510"/>
      <c r="D51" s="510"/>
      <c r="E51" s="510"/>
      <c r="F51" s="510"/>
      <c r="G51" s="510"/>
      <c r="H51" s="510"/>
      <c r="I51" s="510"/>
      <c r="J51" s="511"/>
    </row>
    <row r="52" spans="2:10" x14ac:dyDescent="0.2">
      <c r="B52" s="509"/>
      <c r="C52" s="510"/>
      <c r="D52" s="510"/>
      <c r="E52" s="510"/>
      <c r="F52" s="510"/>
      <c r="G52" s="510"/>
      <c r="H52" s="510"/>
      <c r="I52" s="510"/>
      <c r="J52" s="511"/>
    </row>
    <row r="53" spans="2:10" x14ac:dyDescent="0.2">
      <c r="B53" s="509"/>
      <c r="C53" s="510"/>
      <c r="D53" s="510"/>
      <c r="E53" s="510"/>
      <c r="F53" s="510"/>
      <c r="G53" s="510"/>
      <c r="H53" s="510"/>
      <c r="I53" s="510"/>
      <c r="J53" s="511"/>
    </row>
    <row r="54" spans="2:10" x14ac:dyDescent="0.2">
      <c r="B54" s="509"/>
      <c r="C54" s="510"/>
      <c r="D54" s="510"/>
      <c r="E54" s="510"/>
      <c r="F54" s="510"/>
      <c r="G54" s="510"/>
      <c r="H54" s="510"/>
      <c r="I54" s="510"/>
      <c r="J54" s="511"/>
    </row>
    <row r="55" spans="2:10" x14ac:dyDescent="0.2">
      <c r="B55" s="509"/>
      <c r="C55" s="510"/>
      <c r="D55" s="510"/>
      <c r="E55" s="510"/>
      <c r="F55" s="510"/>
      <c r="G55" s="510"/>
      <c r="H55" s="510"/>
      <c r="I55" s="510"/>
      <c r="J55" s="511"/>
    </row>
    <row r="56" spans="2:10" x14ac:dyDescent="0.2">
      <c r="B56" s="509"/>
      <c r="C56" s="510"/>
      <c r="D56" s="510"/>
      <c r="E56" s="510"/>
      <c r="F56" s="510"/>
      <c r="G56" s="510"/>
      <c r="H56" s="510"/>
      <c r="I56" s="510"/>
      <c r="J56" s="511"/>
    </row>
    <row r="57" spans="2:10" ht="13.5" thickBot="1" x14ac:dyDescent="0.25">
      <c r="B57" s="512"/>
      <c r="C57" s="513"/>
      <c r="D57" s="513"/>
      <c r="E57" s="513"/>
      <c r="F57" s="513"/>
      <c r="G57" s="513"/>
      <c r="H57" s="513"/>
      <c r="I57" s="513"/>
      <c r="J57" s="514"/>
    </row>
    <row r="58" spans="2:10" ht="13.5" thickTop="1" x14ac:dyDescent="0.2"/>
  </sheetData>
  <sheetProtection algorithmName="SHA-512" hashValue="eQJo0t7au/4n/JEkAE/SJegeWSZcWxGWwq3XsS2Uv+j83ZYAKrqpXw9sfzo3GTHGLD2bG3QUlTYLMOb+LfmfIw==" saltValue="/4EYQjfatHRTwz/lkdfEzg==" spinCount="100000" sheet="1" objects="1" scenarios="1"/>
  <mergeCells count="6">
    <mergeCell ref="B39:J57"/>
    <mergeCell ref="B5:J6"/>
    <mergeCell ref="B7:J9"/>
    <mergeCell ref="B10:J11"/>
    <mergeCell ref="B15:J21"/>
    <mergeCell ref="B23:J37"/>
  </mergeCells>
  <printOptions horizontalCentered="1"/>
  <pageMargins left="0.70866141732283472" right="0.70866141732283472" top="0.51181102362204722" bottom="0.59055118110236227" header="0.31496062992125984" footer="0.31496062992125984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92D050"/>
    <pageSetUpPr fitToPage="1"/>
  </sheetPr>
  <dimension ref="A1:U683"/>
  <sheetViews>
    <sheetView showGridLines="0" zoomScaleNormal="100" workbookViewId="0">
      <pane ySplit="1" topLeftCell="A2" activePane="bottomLeft" state="frozen"/>
      <selection pane="bottomLeft" activeCell="B7" sqref="B7"/>
    </sheetView>
  </sheetViews>
  <sheetFormatPr defaultColWidth="9.140625" defaultRowHeight="9" x14ac:dyDescent="0.2"/>
  <cols>
    <col min="1" max="1" width="30.7109375" style="69" customWidth="1"/>
    <col min="2" max="3" width="20.7109375" style="69" customWidth="1"/>
    <col min="4" max="4" width="40.42578125" style="69" customWidth="1"/>
    <col min="5" max="7" width="9.140625" style="454"/>
    <col min="8" max="21" width="9.140625" style="462"/>
    <col min="22" max="16384" width="9.140625" style="69"/>
  </cols>
  <sheetData>
    <row r="1" spans="1:21" s="135" customFormat="1" ht="39.950000000000003" customHeight="1" x14ac:dyDescent="0.2">
      <c r="A1" s="578" t="s">
        <v>441</v>
      </c>
      <c r="B1" s="578"/>
      <c r="C1" s="578"/>
      <c r="D1" s="578"/>
      <c r="E1" s="453"/>
      <c r="F1" s="453"/>
      <c r="G1" s="453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</row>
    <row r="2" spans="1:21" ht="15" customHeight="1" x14ac:dyDescent="0.2">
      <c r="A2" s="579" t="s">
        <v>224</v>
      </c>
      <c r="B2" s="580"/>
      <c r="C2" s="580"/>
      <c r="D2" s="581"/>
    </row>
    <row r="3" spans="1:21" ht="15" customHeight="1" x14ac:dyDescent="0.2">
      <c r="A3" s="136" t="s">
        <v>10</v>
      </c>
      <c r="B3" s="582" t="s">
        <v>225</v>
      </c>
      <c r="C3" s="583"/>
      <c r="D3" s="137" t="s">
        <v>226</v>
      </c>
    </row>
    <row r="4" spans="1:21" ht="15" customHeight="1" x14ac:dyDescent="0.2">
      <c r="A4" s="417">
        <v>45002</v>
      </c>
      <c r="B4" s="584" t="s">
        <v>231</v>
      </c>
      <c r="C4" s="585"/>
      <c r="D4" s="586" t="s">
        <v>227</v>
      </c>
    </row>
    <row r="5" spans="1:21" ht="24.95" customHeight="1" x14ac:dyDescent="0.2">
      <c r="A5" s="138" t="s">
        <v>495</v>
      </c>
      <c r="B5" s="139" t="s">
        <v>228</v>
      </c>
      <c r="C5" s="140" t="s">
        <v>229</v>
      </c>
      <c r="D5" s="587"/>
    </row>
    <row r="6" spans="1:21" ht="21.95" customHeight="1" x14ac:dyDescent="0.2">
      <c r="A6" s="237" t="s">
        <v>200</v>
      </c>
      <c r="B6" s="312">
        <v>2</v>
      </c>
      <c r="C6" s="344"/>
      <c r="D6" s="293"/>
      <c r="E6" s="455" t="s">
        <v>230</v>
      </c>
    </row>
    <row r="7" spans="1:21" ht="21.95" customHeight="1" x14ac:dyDescent="0.2">
      <c r="A7" s="238" t="s">
        <v>431</v>
      </c>
      <c r="B7" s="442"/>
      <c r="C7" s="443"/>
      <c r="D7" s="293"/>
      <c r="E7" s="454" t="s">
        <v>231</v>
      </c>
    </row>
    <row r="8" spans="1:21" ht="21.95" customHeight="1" x14ac:dyDescent="0.2">
      <c r="A8" s="238" t="s">
        <v>201</v>
      </c>
      <c r="B8" s="314"/>
      <c r="C8" s="345"/>
      <c r="D8" s="293"/>
      <c r="E8" s="454" t="s">
        <v>232</v>
      </c>
    </row>
    <row r="9" spans="1:21" ht="21.95" customHeight="1" x14ac:dyDescent="0.2">
      <c r="A9" s="238" t="s">
        <v>494</v>
      </c>
      <c r="B9" s="314"/>
      <c r="C9" s="345"/>
      <c r="D9" s="293"/>
    </row>
    <row r="10" spans="1:21" ht="21.95" customHeight="1" x14ac:dyDescent="0.2">
      <c r="A10" s="239" t="s">
        <v>233</v>
      </c>
      <c r="B10" s="313"/>
      <c r="C10" s="346"/>
      <c r="D10" s="293"/>
    </row>
    <row r="11" spans="1:21" ht="21.95" customHeight="1" x14ac:dyDescent="0.2">
      <c r="A11" s="141" t="s">
        <v>76</v>
      </c>
      <c r="B11" s="226">
        <f>SUM(B6:B10)</f>
        <v>2</v>
      </c>
      <c r="C11" s="230">
        <f>SUM(C6:C10)</f>
        <v>0</v>
      </c>
      <c r="D11" s="292"/>
    </row>
    <row r="12" spans="1:21" ht="15" customHeight="1" x14ac:dyDescent="0.2">
      <c r="A12" s="291" t="s">
        <v>423</v>
      </c>
    </row>
    <row r="13" spans="1:21" s="61" customFormat="1" ht="30" customHeight="1" x14ac:dyDescent="0.2">
      <c r="A13" s="61" t="s">
        <v>496</v>
      </c>
      <c r="B13" s="588" t="s">
        <v>406</v>
      </c>
      <c r="C13" s="588"/>
      <c r="D13" s="588"/>
      <c r="E13" s="456"/>
      <c r="F13" s="456"/>
      <c r="G13" s="456"/>
      <c r="H13" s="463"/>
      <c r="I13" s="463"/>
      <c r="J13" s="463"/>
      <c r="K13" s="463"/>
      <c r="L13" s="463"/>
      <c r="M13" s="463"/>
      <c r="N13" s="463"/>
      <c r="O13" s="463"/>
      <c r="P13" s="463"/>
      <c r="Q13" s="463"/>
      <c r="R13" s="463"/>
      <c r="S13" s="463"/>
      <c r="T13" s="463"/>
      <c r="U13" s="463"/>
    </row>
    <row r="14" spans="1:21" ht="15" customHeight="1" x14ac:dyDescent="0.2">
      <c r="A14" s="61" t="s">
        <v>535</v>
      </c>
    </row>
    <row r="16" spans="1:21" ht="15" customHeight="1" x14ac:dyDescent="0.2">
      <c r="A16" s="579" t="s">
        <v>224</v>
      </c>
      <c r="B16" s="580"/>
      <c r="C16" s="580"/>
      <c r="D16" s="581"/>
    </row>
    <row r="17" spans="1:21" ht="15" customHeight="1" x14ac:dyDescent="0.2">
      <c r="A17" s="141" t="s">
        <v>10</v>
      </c>
      <c r="B17" s="582" t="s">
        <v>225</v>
      </c>
      <c r="C17" s="583"/>
      <c r="D17" s="137" t="s">
        <v>226</v>
      </c>
    </row>
    <row r="18" spans="1:21" ht="15" customHeight="1" x14ac:dyDescent="0.2">
      <c r="A18" s="417" t="s">
        <v>422</v>
      </c>
      <c r="B18" s="584"/>
      <c r="C18" s="585"/>
      <c r="D18" s="586" t="s">
        <v>227</v>
      </c>
    </row>
    <row r="19" spans="1:21" ht="24.95" customHeight="1" x14ac:dyDescent="0.2">
      <c r="A19" s="138" t="s">
        <v>495</v>
      </c>
      <c r="B19" s="139" t="s">
        <v>228</v>
      </c>
      <c r="C19" s="142" t="s">
        <v>229</v>
      </c>
      <c r="D19" s="587"/>
    </row>
    <row r="20" spans="1:21" ht="21.95" customHeight="1" x14ac:dyDescent="0.2">
      <c r="A20" s="237" t="s">
        <v>200</v>
      </c>
      <c r="B20" s="312"/>
      <c r="C20" s="344"/>
      <c r="D20" s="293"/>
    </row>
    <row r="21" spans="1:21" ht="21.95" customHeight="1" x14ac:dyDescent="0.2">
      <c r="A21" s="238" t="s">
        <v>431</v>
      </c>
      <c r="B21" s="442"/>
      <c r="C21" s="443"/>
      <c r="D21" s="293"/>
      <c r="E21" s="455"/>
    </row>
    <row r="22" spans="1:21" ht="21.95" customHeight="1" x14ac:dyDescent="0.2">
      <c r="A22" s="238" t="s">
        <v>201</v>
      </c>
      <c r="B22" s="314"/>
      <c r="C22" s="345"/>
      <c r="D22" s="293"/>
    </row>
    <row r="23" spans="1:21" ht="21.95" customHeight="1" x14ac:dyDescent="0.2">
      <c r="A23" s="238" t="s">
        <v>494</v>
      </c>
      <c r="B23" s="314"/>
      <c r="C23" s="345"/>
      <c r="D23" s="293"/>
    </row>
    <row r="24" spans="1:21" ht="21.95" customHeight="1" x14ac:dyDescent="0.2">
      <c r="A24" s="239" t="s">
        <v>233</v>
      </c>
      <c r="B24" s="313"/>
      <c r="C24" s="346"/>
      <c r="D24" s="293"/>
    </row>
    <row r="25" spans="1:21" ht="21.95" customHeight="1" x14ac:dyDescent="0.2">
      <c r="A25" s="141" t="s">
        <v>76</v>
      </c>
      <c r="B25" s="226">
        <f>SUM(B20:B24)</f>
        <v>0</v>
      </c>
      <c r="C25" s="230">
        <f>SUM(C20:C24)</f>
        <v>0</v>
      </c>
      <c r="D25" s="292"/>
    </row>
    <row r="26" spans="1:21" ht="15" customHeight="1" x14ac:dyDescent="0.2">
      <c r="A26" s="291" t="s">
        <v>423</v>
      </c>
    </row>
    <row r="27" spans="1:21" s="61" customFormat="1" ht="30" customHeight="1" x14ac:dyDescent="0.2">
      <c r="A27" s="61" t="s">
        <v>496</v>
      </c>
      <c r="B27" s="588" t="s">
        <v>406</v>
      </c>
      <c r="C27" s="588"/>
      <c r="D27" s="588"/>
      <c r="E27" s="456"/>
      <c r="F27" s="456"/>
      <c r="G27" s="456"/>
      <c r="H27" s="463"/>
      <c r="I27" s="463"/>
      <c r="J27" s="463"/>
      <c r="K27" s="463"/>
      <c r="L27" s="463"/>
      <c r="M27" s="463"/>
      <c r="N27" s="463"/>
      <c r="O27" s="463"/>
      <c r="P27" s="463"/>
      <c r="Q27" s="463"/>
      <c r="R27" s="463"/>
      <c r="S27" s="463"/>
      <c r="T27" s="463"/>
      <c r="U27" s="463"/>
    </row>
    <row r="28" spans="1:21" ht="15" customHeight="1" x14ac:dyDescent="0.2">
      <c r="A28" s="61" t="s">
        <v>535</v>
      </c>
    </row>
    <row r="29" spans="1:21" ht="12" customHeight="1" x14ac:dyDescent="0.2"/>
    <row r="30" spans="1:21" ht="15" customHeight="1" x14ac:dyDescent="0.2">
      <c r="A30" s="579" t="s">
        <v>224</v>
      </c>
      <c r="B30" s="580"/>
      <c r="C30" s="580"/>
      <c r="D30" s="581"/>
    </row>
    <row r="31" spans="1:21" ht="15" customHeight="1" x14ac:dyDescent="0.2">
      <c r="A31" s="141" t="s">
        <v>10</v>
      </c>
      <c r="B31" s="582" t="s">
        <v>225</v>
      </c>
      <c r="C31" s="583"/>
      <c r="D31" s="137" t="s">
        <v>226</v>
      </c>
    </row>
    <row r="32" spans="1:21" ht="15" customHeight="1" x14ac:dyDescent="0.2">
      <c r="A32" s="417" t="s">
        <v>422</v>
      </c>
      <c r="B32" s="584"/>
      <c r="C32" s="585"/>
      <c r="D32" s="586" t="s">
        <v>227</v>
      </c>
    </row>
    <row r="33" spans="1:21" ht="24.95" customHeight="1" x14ac:dyDescent="0.2">
      <c r="A33" s="138" t="s">
        <v>495</v>
      </c>
      <c r="B33" s="139" t="s">
        <v>228</v>
      </c>
      <c r="C33" s="142" t="s">
        <v>229</v>
      </c>
      <c r="D33" s="587"/>
    </row>
    <row r="34" spans="1:21" ht="21.95" customHeight="1" x14ac:dyDescent="0.2">
      <c r="A34" s="237" t="s">
        <v>200</v>
      </c>
      <c r="B34" s="312"/>
      <c r="C34" s="344"/>
      <c r="D34" s="293"/>
    </row>
    <row r="35" spans="1:21" ht="21.95" customHeight="1" x14ac:dyDescent="0.2">
      <c r="A35" s="238" t="s">
        <v>431</v>
      </c>
      <c r="B35" s="442"/>
      <c r="C35" s="443"/>
      <c r="D35" s="293"/>
      <c r="E35" s="455"/>
    </row>
    <row r="36" spans="1:21" ht="21.95" customHeight="1" x14ac:dyDescent="0.2">
      <c r="A36" s="238" t="s">
        <v>201</v>
      </c>
      <c r="B36" s="314"/>
      <c r="C36" s="345"/>
      <c r="D36" s="293"/>
    </row>
    <row r="37" spans="1:21" ht="21.95" customHeight="1" x14ac:dyDescent="0.2">
      <c r="A37" s="238" t="s">
        <v>494</v>
      </c>
      <c r="B37" s="314"/>
      <c r="C37" s="345"/>
      <c r="D37" s="293"/>
    </row>
    <row r="38" spans="1:21" ht="21.95" customHeight="1" x14ac:dyDescent="0.2">
      <c r="A38" s="239" t="s">
        <v>233</v>
      </c>
      <c r="B38" s="313"/>
      <c r="C38" s="346"/>
      <c r="D38" s="293"/>
    </row>
    <row r="39" spans="1:21" ht="21.95" customHeight="1" x14ac:dyDescent="0.2">
      <c r="A39" s="141" t="s">
        <v>76</v>
      </c>
      <c r="B39" s="226">
        <f>SUM(B34:B38)</f>
        <v>0</v>
      </c>
      <c r="C39" s="230">
        <f>SUM(C34:C38)</f>
        <v>0</v>
      </c>
      <c r="D39" s="292"/>
    </row>
    <row r="40" spans="1:21" ht="15" customHeight="1" x14ac:dyDescent="0.2">
      <c r="A40" s="291" t="s">
        <v>423</v>
      </c>
    </row>
    <row r="41" spans="1:21" s="61" customFormat="1" ht="30" customHeight="1" x14ac:dyDescent="0.2">
      <c r="A41" s="61" t="s">
        <v>496</v>
      </c>
      <c r="B41" s="588" t="s">
        <v>406</v>
      </c>
      <c r="C41" s="588"/>
      <c r="D41" s="588"/>
      <c r="E41" s="456"/>
      <c r="F41" s="456"/>
      <c r="G41" s="456"/>
      <c r="H41" s="463"/>
      <c r="I41" s="463"/>
      <c r="J41" s="463"/>
      <c r="K41" s="463"/>
      <c r="L41" s="463"/>
      <c r="M41" s="463"/>
      <c r="N41" s="463"/>
      <c r="O41" s="463"/>
      <c r="P41" s="463"/>
      <c r="Q41" s="463"/>
      <c r="R41" s="463"/>
      <c r="S41" s="463"/>
      <c r="T41" s="463"/>
      <c r="U41" s="463"/>
    </row>
    <row r="42" spans="1:21" ht="15" customHeight="1" x14ac:dyDescent="0.2">
      <c r="A42" s="61" t="s">
        <v>535</v>
      </c>
    </row>
    <row r="43" spans="1:21" ht="10.5" customHeight="1" x14ac:dyDescent="0.2"/>
    <row r="44" spans="1:21" ht="15" customHeight="1" x14ac:dyDescent="0.2">
      <c r="A44" s="579" t="s">
        <v>224</v>
      </c>
      <c r="B44" s="580"/>
      <c r="C44" s="580"/>
      <c r="D44" s="581"/>
    </row>
    <row r="45" spans="1:21" ht="15" customHeight="1" x14ac:dyDescent="0.2">
      <c r="A45" s="141" t="s">
        <v>10</v>
      </c>
      <c r="B45" s="582" t="s">
        <v>225</v>
      </c>
      <c r="C45" s="583"/>
      <c r="D45" s="137" t="s">
        <v>226</v>
      </c>
    </row>
    <row r="46" spans="1:21" ht="15" customHeight="1" x14ac:dyDescent="0.2">
      <c r="A46" s="417" t="s">
        <v>422</v>
      </c>
      <c r="B46" s="584"/>
      <c r="C46" s="585"/>
      <c r="D46" s="586" t="s">
        <v>227</v>
      </c>
    </row>
    <row r="47" spans="1:21" ht="24.95" customHeight="1" x14ac:dyDescent="0.2">
      <c r="A47" s="138" t="s">
        <v>495</v>
      </c>
      <c r="B47" s="139" t="s">
        <v>228</v>
      </c>
      <c r="C47" s="142" t="s">
        <v>229</v>
      </c>
      <c r="D47" s="587"/>
    </row>
    <row r="48" spans="1:21" ht="21.95" customHeight="1" x14ac:dyDescent="0.2">
      <c r="A48" s="237" t="s">
        <v>200</v>
      </c>
      <c r="B48" s="312"/>
      <c r="C48" s="344"/>
      <c r="D48" s="293"/>
    </row>
    <row r="49" spans="1:21" ht="21.95" customHeight="1" x14ac:dyDescent="0.2">
      <c r="A49" s="238" t="s">
        <v>431</v>
      </c>
      <c r="B49" s="442"/>
      <c r="C49" s="443"/>
      <c r="D49" s="293"/>
      <c r="E49" s="455"/>
    </row>
    <row r="50" spans="1:21" ht="21.95" customHeight="1" x14ac:dyDescent="0.2">
      <c r="A50" s="238" t="s">
        <v>201</v>
      </c>
      <c r="B50" s="314"/>
      <c r="C50" s="345"/>
      <c r="D50" s="293"/>
    </row>
    <row r="51" spans="1:21" ht="21.95" customHeight="1" x14ac:dyDescent="0.2">
      <c r="A51" s="238" t="s">
        <v>494</v>
      </c>
      <c r="B51" s="314"/>
      <c r="C51" s="345"/>
      <c r="D51" s="293"/>
    </row>
    <row r="52" spans="1:21" ht="21.95" customHeight="1" x14ac:dyDescent="0.2">
      <c r="A52" s="239" t="s">
        <v>233</v>
      </c>
      <c r="B52" s="313"/>
      <c r="C52" s="346"/>
      <c r="D52" s="293"/>
    </row>
    <row r="53" spans="1:21" ht="21.95" customHeight="1" x14ac:dyDescent="0.2">
      <c r="A53" s="141" t="s">
        <v>76</v>
      </c>
      <c r="B53" s="213">
        <f>SUM(B48:B52)</f>
        <v>0</v>
      </c>
      <c r="C53" s="143">
        <f>SUM(C48:C52)</f>
        <v>0</v>
      </c>
      <c r="D53" s="292"/>
    </row>
    <row r="54" spans="1:21" ht="15" customHeight="1" x14ac:dyDescent="0.2">
      <c r="A54" s="291" t="s">
        <v>423</v>
      </c>
    </row>
    <row r="55" spans="1:21" s="61" customFormat="1" ht="30" customHeight="1" x14ac:dyDescent="0.2">
      <c r="A55" s="61" t="s">
        <v>496</v>
      </c>
      <c r="B55" s="588" t="s">
        <v>406</v>
      </c>
      <c r="C55" s="588"/>
      <c r="D55" s="588"/>
      <c r="E55" s="456"/>
      <c r="F55" s="456"/>
      <c r="G55" s="456"/>
      <c r="H55" s="463"/>
      <c r="I55" s="463"/>
      <c r="J55" s="463"/>
      <c r="K55" s="463"/>
      <c r="L55" s="463"/>
      <c r="M55" s="463"/>
      <c r="N55" s="463"/>
      <c r="O55" s="463"/>
      <c r="P55" s="463"/>
      <c r="Q55" s="463"/>
      <c r="R55" s="463"/>
      <c r="S55" s="463"/>
      <c r="T55" s="463"/>
      <c r="U55" s="463"/>
    </row>
    <row r="56" spans="1:21" ht="15" customHeight="1" x14ac:dyDescent="0.2">
      <c r="A56" s="61" t="s">
        <v>535</v>
      </c>
    </row>
    <row r="57" spans="1:21" ht="24.95" customHeight="1" x14ac:dyDescent="0.2"/>
    <row r="58" spans="1:21" ht="15" customHeight="1" x14ac:dyDescent="0.2">
      <c r="A58" s="579" t="s">
        <v>224</v>
      </c>
      <c r="B58" s="580"/>
      <c r="C58" s="580"/>
      <c r="D58" s="581"/>
    </row>
    <row r="59" spans="1:21" ht="15" customHeight="1" x14ac:dyDescent="0.2">
      <c r="A59" s="141" t="s">
        <v>10</v>
      </c>
      <c r="B59" s="582" t="s">
        <v>225</v>
      </c>
      <c r="C59" s="583"/>
      <c r="D59" s="137" t="s">
        <v>226</v>
      </c>
    </row>
    <row r="60" spans="1:21" ht="15" customHeight="1" x14ac:dyDescent="0.2">
      <c r="A60" s="417" t="s">
        <v>422</v>
      </c>
      <c r="B60" s="584"/>
      <c r="C60" s="585"/>
      <c r="D60" s="586" t="s">
        <v>227</v>
      </c>
    </row>
    <row r="61" spans="1:21" ht="24.95" customHeight="1" x14ac:dyDescent="0.2">
      <c r="A61" s="138" t="s">
        <v>495</v>
      </c>
      <c r="B61" s="139" t="s">
        <v>228</v>
      </c>
      <c r="C61" s="142" t="s">
        <v>229</v>
      </c>
      <c r="D61" s="587"/>
    </row>
    <row r="62" spans="1:21" ht="21.95" customHeight="1" x14ac:dyDescent="0.2">
      <c r="A62" s="234" t="s">
        <v>200</v>
      </c>
      <c r="B62" s="312"/>
      <c r="C62" s="344"/>
      <c r="D62" s="293"/>
    </row>
    <row r="63" spans="1:21" ht="21.95" customHeight="1" x14ac:dyDescent="0.2">
      <c r="A63" s="238" t="s">
        <v>431</v>
      </c>
      <c r="B63" s="442"/>
      <c r="C63" s="443"/>
      <c r="D63" s="293"/>
      <c r="E63" s="455"/>
    </row>
    <row r="64" spans="1:21" ht="21.95" customHeight="1" x14ac:dyDescent="0.2">
      <c r="A64" s="235" t="s">
        <v>201</v>
      </c>
      <c r="B64" s="314"/>
      <c r="C64" s="345"/>
      <c r="D64" s="293"/>
    </row>
    <row r="65" spans="1:21" ht="21.95" customHeight="1" x14ac:dyDescent="0.2">
      <c r="A65" s="238" t="s">
        <v>494</v>
      </c>
      <c r="B65" s="314"/>
      <c r="C65" s="345"/>
      <c r="D65" s="293"/>
    </row>
    <row r="66" spans="1:21" ht="21.95" customHeight="1" x14ac:dyDescent="0.2">
      <c r="A66" s="236" t="s">
        <v>233</v>
      </c>
      <c r="B66" s="313"/>
      <c r="C66" s="346"/>
      <c r="D66" s="293"/>
    </row>
    <row r="67" spans="1:21" ht="21.95" customHeight="1" x14ac:dyDescent="0.2">
      <c r="A67" s="141" t="s">
        <v>76</v>
      </c>
      <c r="B67" s="213">
        <f>SUM(B62:B66)</f>
        <v>0</v>
      </c>
      <c r="C67" s="143">
        <f>SUM(C62:C66)</f>
        <v>0</v>
      </c>
      <c r="D67" s="292"/>
    </row>
    <row r="68" spans="1:21" ht="15" customHeight="1" x14ac:dyDescent="0.2">
      <c r="A68" s="291" t="s">
        <v>423</v>
      </c>
    </row>
    <row r="69" spans="1:21" s="61" customFormat="1" ht="30" customHeight="1" x14ac:dyDescent="0.2">
      <c r="A69" s="61" t="s">
        <v>496</v>
      </c>
      <c r="B69" s="588" t="s">
        <v>406</v>
      </c>
      <c r="C69" s="588"/>
      <c r="D69" s="588"/>
      <c r="E69" s="456"/>
      <c r="F69" s="456"/>
      <c r="G69" s="456"/>
      <c r="H69" s="463"/>
      <c r="I69" s="463"/>
      <c r="J69" s="463"/>
      <c r="K69" s="463"/>
      <c r="L69" s="463"/>
      <c r="M69" s="463"/>
      <c r="N69" s="463"/>
      <c r="O69" s="463"/>
      <c r="P69" s="463"/>
      <c r="Q69" s="463"/>
      <c r="R69" s="463"/>
      <c r="S69" s="463"/>
      <c r="T69" s="463"/>
      <c r="U69" s="463"/>
    </row>
    <row r="70" spans="1:21" ht="15" customHeight="1" x14ac:dyDescent="0.2">
      <c r="A70" s="61" t="s">
        <v>535</v>
      </c>
    </row>
    <row r="71" spans="1:21" ht="11.25" customHeight="1" x14ac:dyDescent="0.2"/>
    <row r="72" spans="1:21" ht="15" customHeight="1" x14ac:dyDescent="0.2">
      <c r="A72" s="579" t="s">
        <v>224</v>
      </c>
      <c r="B72" s="580"/>
      <c r="C72" s="580"/>
      <c r="D72" s="581"/>
    </row>
    <row r="73" spans="1:21" ht="15" customHeight="1" x14ac:dyDescent="0.2">
      <c r="A73" s="444" t="s">
        <v>10</v>
      </c>
      <c r="B73" s="582" t="s">
        <v>225</v>
      </c>
      <c r="C73" s="583"/>
      <c r="D73" s="137" t="s">
        <v>226</v>
      </c>
    </row>
    <row r="74" spans="1:21" ht="15" customHeight="1" x14ac:dyDescent="0.2">
      <c r="A74" s="417" t="s">
        <v>422</v>
      </c>
      <c r="B74" s="584"/>
      <c r="C74" s="585"/>
      <c r="D74" s="586" t="s">
        <v>227</v>
      </c>
    </row>
    <row r="75" spans="1:21" ht="24.95" customHeight="1" x14ac:dyDescent="0.2">
      <c r="A75" s="138" t="s">
        <v>495</v>
      </c>
      <c r="B75" s="139" t="s">
        <v>228</v>
      </c>
      <c r="C75" s="142" t="s">
        <v>229</v>
      </c>
      <c r="D75" s="587"/>
    </row>
    <row r="76" spans="1:21" ht="21.95" customHeight="1" x14ac:dyDescent="0.2">
      <c r="A76" s="234" t="s">
        <v>200</v>
      </c>
      <c r="B76" s="312"/>
      <c r="C76" s="344"/>
      <c r="D76" s="293"/>
    </row>
    <row r="77" spans="1:21" ht="21.95" customHeight="1" x14ac:dyDescent="0.2">
      <c r="A77" s="238" t="s">
        <v>431</v>
      </c>
      <c r="B77" s="442"/>
      <c r="C77" s="443"/>
      <c r="D77" s="293"/>
      <c r="E77" s="455"/>
    </row>
    <row r="78" spans="1:21" ht="21.95" customHeight="1" x14ac:dyDescent="0.2">
      <c r="A78" s="235" t="s">
        <v>201</v>
      </c>
      <c r="B78" s="314"/>
      <c r="C78" s="345"/>
      <c r="D78" s="293"/>
    </row>
    <row r="79" spans="1:21" ht="21.95" customHeight="1" x14ac:dyDescent="0.2">
      <c r="A79" s="238" t="s">
        <v>494</v>
      </c>
      <c r="B79" s="314"/>
      <c r="C79" s="345"/>
      <c r="D79" s="293"/>
    </row>
    <row r="80" spans="1:21" ht="21.95" customHeight="1" x14ac:dyDescent="0.2">
      <c r="A80" s="236" t="s">
        <v>233</v>
      </c>
      <c r="B80" s="313"/>
      <c r="C80" s="346"/>
      <c r="D80" s="293"/>
    </row>
    <row r="81" spans="1:21" ht="21.95" customHeight="1" x14ac:dyDescent="0.2">
      <c r="A81" s="444" t="s">
        <v>76</v>
      </c>
      <c r="B81" s="213">
        <f>SUM(B76:B80)</f>
        <v>0</v>
      </c>
      <c r="C81" s="143">
        <f>SUM(C76:C80)</f>
        <v>0</v>
      </c>
      <c r="D81" s="292"/>
    </row>
    <row r="82" spans="1:21" ht="15" customHeight="1" x14ac:dyDescent="0.2">
      <c r="A82" s="291" t="s">
        <v>423</v>
      </c>
    </row>
    <row r="83" spans="1:21" s="61" customFormat="1" ht="30" customHeight="1" x14ac:dyDescent="0.2">
      <c r="A83" s="61" t="s">
        <v>496</v>
      </c>
      <c r="B83" s="588" t="s">
        <v>406</v>
      </c>
      <c r="C83" s="588"/>
      <c r="D83" s="588"/>
      <c r="E83" s="456"/>
      <c r="F83" s="456"/>
      <c r="G83" s="456"/>
      <c r="H83" s="463"/>
      <c r="I83" s="463"/>
      <c r="J83" s="463"/>
      <c r="K83" s="463"/>
      <c r="L83" s="463"/>
      <c r="M83" s="463"/>
      <c r="N83" s="463"/>
      <c r="O83" s="463"/>
      <c r="P83" s="463"/>
      <c r="Q83" s="463"/>
      <c r="R83" s="463"/>
      <c r="S83" s="463"/>
      <c r="T83" s="463"/>
      <c r="U83" s="463"/>
    </row>
    <row r="84" spans="1:21" ht="15" customHeight="1" x14ac:dyDescent="0.2">
      <c r="A84" s="61" t="s">
        <v>535</v>
      </c>
    </row>
    <row r="85" spans="1:21" ht="12" customHeight="1" x14ac:dyDescent="0.2"/>
    <row r="86" spans="1:21" ht="15" customHeight="1" x14ac:dyDescent="0.2">
      <c r="A86" s="579" t="s">
        <v>224</v>
      </c>
      <c r="B86" s="580"/>
      <c r="C86" s="580"/>
      <c r="D86" s="581"/>
    </row>
    <row r="87" spans="1:21" ht="15" customHeight="1" x14ac:dyDescent="0.2">
      <c r="A87" s="444" t="s">
        <v>10</v>
      </c>
      <c r="B87" s="582" t="s">
        <v>225</v>
      </c>
      <c r="C87" s="583"/>
      <c r="D87" s="137" t="s">
        <v>226</v>
      </c>
    </row>
    <row r="88" spans="1:21" ht="15" customHeight="1" x14ac:dyDescent="0.2">
      <c r="A88" s="417" t="s">
        <v>422</v>
      </c>
      <c r="B88" s="584"/>
      <c r="C88" s="585"/>
      <c r="D88" s="586" t="s">
        <v>227</v>
      </c>
    </row>
    <row r="89" spans="1:21" ht="24.95" customHeight="1" x14ac:dyDescent="0.2">
      <c r="A89" s="138" t="s">
        <v>495</v>
      </c>
      <c r="B89" s="139" t="s">
        <v>228</v>
      </c>
      <c r="C89" s="142" t="s">
        <v>229</v>
      </c>
      <c r="D89" s="587"/>
    </row>
    <row r="90" spans="1:21" ht="21.95" customHeight="1" x14ac:dyDescent="0.2">
      <c r="A90" s="234" t="s">
        <v>200</v>
      </c>
      <c r="B90" s="312"/>
      <c r="C90" s="344"/>
      <c r="D90" s="293"/>
    </row>
    <row r="91" spans="1:21" ht="21.95" customHeight="1" x14ac:dyDescent="0.2">
      <c r="A91" s="238" t="s">
        <v>431</v>
      </c>
      <c r="B91" s="442"/>
      <c r="C91" s="443"/>
      <c r="D91" s="293"/>
      <c r="E91" s="455"/>
    </row>
    <row r="92" spans="1:21" ht="21.95" customHeight="1" x14ac:dyDescent="0.2">
      <c r="A92" s="235" t="s">
        <v>201</v>
      </c>
      <c r="B92" s="314"/>
      <c r="C92" s="345"/>
      <c r="D92" s="293"/>
    </row>
    <row r="93" spans="1:21" ht="21.95" customHeight="1" x14ac:dyDescent="0.2">
      <c r="A93" s="238" t="s">
        <v>494</v>
      </c>
      <c r="B93" s="314"/>
      <c r="C93" s="345"/>
      <c r="D93" s="293"/>
    </row>
    <row r="94" spans="1:21" ht="21.95" customHeight="1" x14ac:dyDescent="0.2">
      <c r="A94" s="236" t="s">
        <v>233</v>
      </c>
      <c r="B94" s="313"/>
      <c r="C94" s="346"/>
      <c r="D94" s="293"/>
    </row>
    <row r="95" spans="1:21" ht="21.95" customHeight="1" x14ac:dyDescent="0.2">
      <c r="A95" s="444" t="s">
        <v>76</v>
      </c>
      <c r="B95" s="213">
        <f>SUM(B90:B94)</f>
        <v>0</v>
      </c>
      <c r="C95" s="143">
        <f>SUM(C90:C94)</f>
        <v>0</v>
      </c>
      <c r="D95" s="292"/>
    </row>
    <row r="96" spans="1:21" ht="15" customHeight="1" x14ac:dyDescent="0.2">
      <c r="A96" s="291" t="s">
        <v>423</v>
      </c>
    </row>
    <row r="97" spans="1:21" s="61" customFormat="1" ht="30" customHeight="1" x14ac:dyDescent="0.2">
      <c r="A97" s="61" t="s">
        <v>496</v>
      </c>
      <c r="B97" s="588" t="s">
        <v>406</v>
      </c>
      <c r="C97" s="588"/>
      <c r="D97" s="588"/>
      <c r="E97" s="456"/>
      <c r="F97" s="456"/>
      <c r="G97" s="456"/>
      <c r="H97" s="463"/>
      <c r="I97" s="463"/>
      <c r="J97" s="463"/>
      <c r="K97" s="463"/>
      <c r="L97" s="463"/>
      <c r="M97" s="463"/>
      <c r="N97" s="463"/>
      <c r="O97" s="463"/>
      <c r="P97" s="463"/>
      <c r="Q97" s="463"/>
      <c r="R97" s="463"/>
      <c r="S97" s="463"/>
      <c r="T97" s="463"/>
      <c r="U97" s="463"/>
    </row>
    <row r="98" spans="1:21" ht="15" customHeight="1" x14ac:dyDescent="0.2">
      <c r="A98" s="61" t="s">
        <v>535</v>
      </c>
    </row>
    <row r="99" spans="1:21" ht="12" customHeight="1" x14ac:dyDescent="0.2"/>
    <row r="100" spans="1:21" ht="15" customHeight="1" x14ac:dyDescent="0.2">
      <c r="A100" s="579" t="s">
        <v>224</v>
      </c>
      <c r="B100" s="580"/>
      <c r="C100" s="580"/>
      <c r="D100" s="581"/>
    </row>
    <row r="101" spans="1:21" ht="15" customHeight="1" x14ac:dyDescent="0.2">
      <c r="A101" s="444" t="s">
        <v>10</v>
      </c>
      <c r="B101" s="582" t="s">
        <v>225</v>
      </c>
      <c r="C101" s="583"/>
      <c r="D101" s="137" t="s">
        <v>226</v>
      </c>
    </row>
    <row r="102" spans="1:21" ht="15" customHeight="1" x14ac:dyDescent="0.2">
      <c r="A102" s="417" t="s">
        <v>422</v>
      </c>
      <c r="B102" s="584"/>
      <c r="C102" s="585"/>
      <c r="D102" s="586" t="s">
        <v>227</v>
      </c>
    </row>
    <row r="103" spans="1:21" ht="24.95" customHeight="1" x14ac:dyDescent="0.2">
      <c r="A103" s="138" t="s">
        <v>495</v>
      </c>
      <c r="B103" s="139" t="s">
        <v>228</v>
      </c>
      <c r="C103" s="142" t="s">
        <v>229</v>
      </c>
      <c r="D103" s="587"/>
    </row>
    <row r="104" spans="1:21" ht="21.95" customHeight="1" x14ac:dyDescent="0.2">
      <c r="A104" s="234" t="s">
        <v>200</v>
      </c>
      <c r="B104" s="312"/>
      <c r="C104" s="344"/>
      <c r="D104" s="293"/>
    </row>
    <row r="105" spans="1:21" ht="21.95" customHeight="1" x14ac:dyDescent="0.2">
      <c r="A105" s="238" t="s">
        <v>431</v>
      </c>
      <c r="B105" s="442"/>
      <c r="C105" s="443"/>
      <c r="D105" s="293"/>
      <c r="E105" s="455"/>
    </row>
    <row r="106" spans="1:21" ht="21.95" customHeight="1" x14ac:dyDescent="0.2">
      <c r="A106" s="235" t="s">
        <v>201</v>
      </c>
      <c r="B106" s="314"/>
      <c r="C106" s="345"/>
      <c r="D106" s="293"/>
    </row>
    <row r="107" spans="1:21" ht="21.95" customHeight="1" x14ac:dyDescent="0.2">
      <c r="A107" s="238" t="s">
        <v>494</v>
      </c>
      <c r="B107" s="314"/>
      <c r="C107" s="345"/>
      <c r="D107" s="293"/>
    </row>
    <row r="108" spans="1:21" ht="21.95" customHeight="1" x14ac:dyDescent="0.2">
      <c r="A108" s="236" t="s">
        <v>233</v>
      </c>
      <c r="B108" s="313"/>
      <c r="C108" s="346"/>
      <c r="D108" s="293"/>
    </row>
    <row r="109" spans="1:21" ht="21.95" customHeight="1" x14ac:dyDescent="0.2">
      <c r="A109" s="444" t="s">
        <v>76</v>
      </c>
      <c r="B109" s="213">
        <f>SUM(B104:B108)</f>
        <v>0</v>
      </c>
      <c r="C109" s="143">
        <f>SUM(C104:C108)</f>
        <v>0</v>
      </c>
      <c r="D109" s="292"/>
    </row>
    <row r="110" spans="1:21" ht="15" customHeight="1" x14ac:dyDescent="0.2">
      <c r="A110" s="291" t="s">
        <v>423</v>
      </c>
    </row>
    <row r="111" spans="1:21" s="61" customFormat="1" ht="30" customHeight="1" x14ac:dyDescent="0.2">
      <c r="A111" s="61" t="s">
        <v>496</v>
      </c>
      <c r="B111" s="588" t="s">
        <v>406</v>
      </c>
      <c r="C111" s="588"/>
      <c r="D111" s="588"/>
      <c r="E111" s="456"/>
      <c r="F111" s="456"/>
      <c r="G111" s="456"/>
      <c r="H111" s="463"/>
      <c r="I111" s="463"/>
      <c r="J111" s="463"/>
      <c r="K111" s="463"/>
      <c r="L111" s="463"/>
      <c r="M111" s="463"/>
      <c r="N111" s="463"/>
      <c r="O111" s="463"/>
      <c r="P111" s="463"/>
      <c r="Q111" s="463"/>
      <c r="R111" s="463"/>
      <c r="S111" s="463"/>
      <c r="T111" s="463"/>
      <c r="U111" s="463"/>
    </row>
    <row r="112" spans="1:21" ht="15" customHeight="1" x14ac:dyDescent="0.2">
      <c r="A112" s="61" t="s">
        <v>535</v>
      </c>
    </row>
    <row r="113" spans="1:21" ht="12" customHeight="1" x14ac:dyDescent="0.2"/>
    <row r="114" spans="1:21" ht="15" customHeight="1" x14ac:dyDescent="0.2">
      <c r="A114" s="579" t="s">
        <v>224</v>
      </c>
      <c r="B114" s="580"/>
      <c r="C114" s="580"/>
      <c r="D114" s="581"/>
    </row>
    <row r="115" spans="1:21" ht="15" customHeight="1" x14ac:dyDescent="0.2">
      <c r="A115" s="444" t="s">
        <v>10</v>
      </c>
      <c r="B115" s="582" t="s">
        <v>225</v>
      </c>
      <c r="C115" s="583"/>
      <c r="D115" s="137" t="s">
        <v>226</v>
      </c>
    </row>
    <row r="116" spans="1:21" ht="15" customHeight="1" x14ac:dyDescent="0.2">
      <c r="A116" s="417" t="s">
        <v>422</v>
      </c>
      <c r="B116" s="584"/>
      <c r="C116" s="585"/>
      <c r="D116" s="586" t="s">
        <v>227</v>
      </c>
    </row>
    <row r="117" spans="1:21" ht="24.95" customHeight="1" x14ac:dyDescent="0.2">
      <c r="A117" s="138" t="s">
        <v>495</v>
      </c>
      <c r="B117" s="139" t="s">
        <v>228</v>
      </c>
      <c r="C117" s="142" t="s">
        <v>229</v>
      </c>
      <c r="D117" s="587"/>
    </row>
    <row r="118" spans="1:21" ht="21.95" customHeight="1" x14ac:dyDescent="0.2">
      <c r="A118" s="234" t="s">
        <v>200</v>
      </c>
      <c r="B118" s="312"/>
      <c r="C118" s="344"/>
      <c r="D118" s="293"/>
    </row>
    <row r="119" spans="1:21" ht="21.95" customHeight="1" x14ac:dyDescent="0.2">
      <c r="A119" s="238" t="s">
        <v>431</v>
      </c>
      <c r="B119" s="442"/>
      <c r="C119" s="443"/>
      <c r="D119" s="293"/>
      <c r="E119" s="455"/>
    </row>
    <row r="120" spans="1:21" ht="21.95" customHeight="1" x14ac:dyDescent="0.2">
      <c r="A120" s="235" t="s">
        <v>201</v>
      </c>
      <c r="B120" s="314"/>
      <c r="C120" s="345"/>
      <c r="D120" s="293"/>
    </row>
    <row r="121" spans="1:21" ht="21.95" customHeight="1" x14ac:dyDescent="0.2">
      <c r="A121" s="238" t="s">
        <v>494</v>
      </c>
      <c r="B121" s="314"/>
      <c r="C121" s="345"/>
      <c r="D121" s="293"/>
    </row>
    <row r="122" spans="1:21" ht="21.95" customHeight="1" x14ac:dyDescent="0.2">
      <c r="A122" s="236" t="s">
        <v>233</v>
      </c>
      <c r="B122" s="313"/>
      <c r="C122" s="346"/>
      <c r="D122" s="293"/>
    </row>
    <row r="123" spans="1:21" ht="21.95" customHeight="1" x14ac:dyDescent="0.2">
      <c r="A123" s="444" t="s">
        <v>76</v>
      </c>
      <c r="B123" s="213">
        <f>SUM(B118:B122)</f>
        <v>0</v>
      </c>
      <c r="C123" s="143">
        <f>SUM(C118:C122)</f>
        <v>0</v>
      </c>
      <c r="D123" s="292"/>
    </row>
    <row r="124" spans="1:21" ht="15" customHeight="1" x14ac:dyDescent="0.2">
      <c r="A124" s="291" t="s">
        <v>423</v>
      </c>
    </row>
    <row r="125" spans="1:21" s="61" customFormat="1" ht="30" customHeight="1" x14ac:dyDescent="0.2">
      <c r="A125" s="61" t="s">
        <v>496</v>
      </c>
      <c r="B125" s="588" t="s">
        <v>406</v>
      </c>
      <c r="C125" s="588"/>
      <c r="D125" s="588"/>
      <c r="E125" s="456"/>
      <c r="F125" s="456"/>
      <c r="G125" s="456"/>
      <c r="H125" s="463"/>
      <c r="I125" s="463"/>
      <c r="J125" s="463"/>
      <c r="K125" s="463"/>
      <c r="L125" s="463"/>
      <c r="M125" s="463"/>
      <c r="N125" s="463"/>
      <c r="O125" s="463"/>
      <c r="P125" s="463"/>
      <c r="Q125" s="463"/>
      <c r="R125" s="463"/>
      <c r="S125" s="463"/>
      <c r="T125" s="463"/>
      <c r="U125" s="463"/>
    </row>
    <row r="126" spans="1:21" ht="15" customHeight="1" x14ac:dyDescent="0.2">
      <c r="A126" s="61" t="s">
        <v>535</v>
      </c>
    </row>
    <row r="127" spans="1:21" ht="11.25" customHeight="1" x14ac:dyDescent="0.2"/>
    <row r="128" spans="1:21" ht="15" customHeight="1" x14ac:dyDescent="0.2">
      <c r="A128" s="579" t="s">
        <v>224</v>
      </c>
      <c r="B128" s="580"/>
      <c r="C128" s="580"/>
      <c r="D128" s="581"/>
    </row>
    <row r="129" spans="1:21" ht="15" customHeight="1" x14ac:dyDescent="0.2">
      <c r="A129" s="444" t="s">
        <v>10</v>
      </c>
      <c r="B129" s="582" t="s">
        <v>225</v>
      </c>
      <c r="C129" s="583"/>
      <c r="D129" s="137" t="s">
        <v>226</v>
      </c>
    </row>
    <row r="130" spans="1:21" ht="15" customHeight="1" x14ac:dyDescent="0.2">
      <c r="A130" s="417" t="s">
        <v>422</v>
      </c>
      <c r="B130" s="584"/>
      <c r="C130" s="585"/>
      <c r="D130" s="586" t="s">
        <v>227</v>
      </c>
    </row>
    <row r="131" spans="1:21" ht="24.95" customHeight="1" x14ac:dyDescent="0.2">
      <c r="A131" s="138" t="s">
        <v>495</v>
      </c>
      <c r="B131" s="139" t="s">
        <v>228</v>
      </c>
      <c r="C131" s="142" t="s">
        <v>229</v>
      </c>
      <c r="D131" s="587"/>
    </row>
    <row r="132" spans="1:21" ht="21.95" customHeight="1" x14ac:dyDescent="0.2">
      <c r="A132" s="234" t="s">
        <v>200</v>
      </c>
      <c r="B132" s="312"/>
      <c r="C132" s="344"/>
      <c r="D132" s="293"/>
    </row>
    <row r="133" spans="1:21" ht="21.95" customHeight="1" x14ac:dyDescent="0.2">
      <c r="A133" s="238" t="s">
        <v>431</v>
      </c>
      <c r="B133" s="442"/>
      <c r="C133" s="443"/>
      <c r="D133" s="293"/>
      <c r="E133" s="455"/>
    </row>
    <row r="134" spans="1:21" ht="21.95" customHeight="1" x14ac:dyDescent="0.2">
      <c r="A134" s="235" t="s">
        <v>201</v>
      </c>
      <c r="B134" s="314"/>
      <c r="C134" s="345"/>
      <c r="D134" s="293"/>
    </row>
    <row r="135" spans="1:21" ht="21.95" customHeight="1" x14ac:dyDescent="0.2">
      <c r="A135" s="238" t="s">
        <v>494</v>
      </c>
      <c r="B135" s="314"/>
      <c r="C135" s="345"/>
      <c r="D135" s="293"/>
    </row>
    <row r="136" spans="1:21" ht="21.95" customHeight="1" x14ac:dyDescent="0.2">
      <c r="A136" s="236" t="s">
        <v>233</v>
      </c>
      <c r="B136" s="313"/>
      <c r="C136" s="346"/>
      <c r="D136" s="293"/>
    </row>
    <row r="137" spans="1:21" ht="21.95" customHeight="1" x14ac:dyDescent="0.2">
      <c r="A137" s="444" t="s">
        <v>76</v>
      </c>
      <c r="B137" s="213">
        <f>SUM(B132:B136)</f>
        <v>0</v>
      </c>
      <c r="C137" s="143">
        <f>SUM(C132:C136)</f>
        <v>0</v>
      </c>
      <c r="D137" s="292"/>
    </row>
    <row r="138" spans="1:21" ht="15" customHeight="1" x14ac:dyDescent="0.2">
      <c r="A138" s="291" t="s">
        <v>423</v>
      </c>
    </row>
    <row r="139" spans="1:21" s="61" customFormat="1" ht="30" customHeight="1" x14ac:dyDescent="0.2">
      <c r="A139" s="61" t="s">
        <v>496</v>
      </c>
      <c r="B139" s="588" t="s">
        <v>406</v>
      </c>
      <c r="C139" s="588"/>
      <c r="D139" s="588"/>
      <c r="E139" s="456"/>
      <c r="F139" s="456"/>
      <c r="G139" s="456"/>
      <c r="H139" s="463"/>
      <c r="I139" s="463"/>
      <c r="J139" s="463"/>
      <c r="K139" s="463"/>
      <c r="L139" s="463"/>
      <c r="M139" s="463"/>
      <c r="N139" s="463"/>
      <c r="O139" s="463"/>
      <c r="P139" s="463"/>
      <c r="Q139" s="463"/>
      <c r="R139" s="463"/>
      <c r="S139" s="463"/>
      <c r="T139" s="463"/>
      <c r="U139" s="463"/>
    </row>
    <row r="140" spans="1:21" ht="15" customHeight="1" x14ac:dyDescent="0.2">
      <c r="A140" s="61" t="s">
        <v>535</v>
      </c>
    </row>
    <row r="141" spans="1:21" ht="12" customHeight="1" x14ac:dyDescent="0.2"/>
    <row r="142" spans="1:21" ht="15" customHeight="1" x14ac:dyDescent="0.2">
      <c r="A142" s="579" t="s">
        <v>224</v>
      </c>
      <c r="B142" s="580"/>
      <c r="C142" s="580"/>
      <c r="D142" s="581"/>
    </row>
    <row r="143" spans="1:21" ht="15" customHeight="1" x14ac:dyDescent="0.2">
      <c r="A143" s="444" t="s">
        <v>10</v>
      </c>
      <c r="B143" s="582" t="s">
        <v>225</v>
      </c>
      <c r="C143" s="583"/>
      <c r="D143" s="137" t="s">
        <v>226</v>
      </c>
    </row>
    <row r="144" spans="1:21" ht="15" customHeight="1" x14ac:dyDescent="0.2">
      <c r="A144" s="417" t="s">
        <v>422</v>
      </c>
      <c r="B144" s="584"/>
      <c r="C144" s="585"/>
      <c r="D144" s="586" t="s">
        <v>227</v>
      </c>
    </row>
    <row r="145" spans="1:21" ht="24.95" customHeight="1" x14ac:dyDescent="0.2">
      <c r="A145" s="138" t="s">
        <v>495</v>
      </c>
      <c r="B145" s="139" t="s">
        <v>228</v>
      </c>
      <c r="C145" s="142" t="s">
        <v>229</v>
      </c>
      <c r="D145" s="587"/>
    </row>
    <row r="146" spans="1:21" ht="21.95" customHeight="1" x14ac:dyDescent="0.2">
      <c r="A146" s="234" t="s">
        <v>200</v>
      </c>
      <c r="B146" s="312"/>
      <c r="C146" s="344"/>
      <c r="D146" s="293"/>
    </row>
    <row r="147" spans="1:21" ht="21.95" customHeight="1" x14ac:dyDescent="0.2">
      <c r="A147" s="238" t="s">
        <v>431</v>
      </c>
      <c r="B147" s="442"/>
      <c r="C147" s="443"/>
      <c r="D147" s="293"/>
      <c r="E147" s="455"/>
    </row>
    <row r="148" spans="1:21" ht="21.95" customHeight="1" x14ac:dyDescent="0.2">
      <c r="A148" s="235" t="s">
        <v>201</v>
      </c>
      <c r="B148" s="314"/>
      <c r="C148" s="345"/>
      <c r="D148" s="293"/>
    </row>
    <row r="149" spans="1:21" ht="21.95" customHeight="1" x14ac:dyDescent="0.2">
      <c r="A149" s="238" t="s">
        <v>494</v>
      </c>
      <c r="B149" s="314"/>
      <c r="C149" s="345"/>
      <c r="D149" s="293"/>
    </row>
    <row r="150" spans="1:21" ht="21.95" customHeight="1" x14ac:dyDescent="0.2">
      <c r="A150" s="236" t="s">
        <v>233</v>
      </c>
      <c r="B150" s="313"/>
      <c r="C150" s="346"/>
      <c r="D150" s="293"/>
    </row>
    <row r="151" spans="1:21" ht="21.95" customHeight="1" x14ac:dyDescent="0.2">
      <c r="A151" s="444" t="s">
        <v>76</v>
      </c>
      <c r="B151" s="213">
        <f>SUM(B146:B150)</f>
        <v>0</v>
      </c>
      <c r="C151" s="143">
        <f>SUM(C146:C150)</f>
        <v>0</v>
      </c>
      <c r="D151" s="292"/>
    </row>
    <row r="152" spans="1:21" ht="15" customHeight="1" x14ac:dyDescent="0.2">
      <c r="A152" s="291" t="s">
        <v>423</v>
      </c>
    </row>
    <row r="153" spans="1:21" s="61" customFormat="1" ht="30" customHeight="1" x14ac:dyDescent="0.2">
      <c r="A153" s="61" t="s">
        <v>496</v>
      </c>
      <c r="B153" s="588" t="s">
        <v>406</v>
      </c>
      <c r="C153" s="588"/>
      <c r="D153" s="588"/>
      <c r="E153" s="456"/>
      <c r="F153" s="456"/>
      <c r="G153" s="456"/>
      <c r="H153" s="463"/>
      <c r="I153" s="463"/>
      <c r="J153" s="463"/>
      <c r="K153" s="463"/>
      <c r="L153" s="463"/>
      <c r="M153" s="463"/>
      <c r="N153" s="463"/>
      <c r="O153" s="463"/>
      <c r="P153" s="463"/>
      <c r="Q153" s="463"/>
      <c r="R153" s="463"/>
      <c r="S153" s="463"/>
      <c r="T153" s="463"/>
      <c r="U153" s="463"/>
    </row>
    <row r="154" spans="1:21" ht="15" customHeight="1" x14ac:dyDescent="0.2">
      <c r="A154" s="61" t="s">
        <v>535</v>
      </c>
    </row>
    <row r="155" spans="1:21" ht="13.5" customHeight="1" x14ac:dyDescent="0.2"/>
    <row r="156" spans="1:21" ht="15" customHeight="1" x14ac:dyDescent="0.2">
      <c r="A156" s="579" t="s">
        <v>224</v>
      </c>
      <c r="B156" s="580"/>
      <c r="C156" s="580"/>
      <c r="D156" s="581"/>
    </row>
    <row r="157" spans="1:21" ht="15" customHeight="1" x14ac:dyDescent="0.2">
      <c r="A157" s="444" t="s">
        <v>10</v>
      </c>
      <c r="B157" s="582" t="s">
        <v>225</v>
      </c>
      <c r="C157" s="583"/>
      <c r="D157" s="137" t="s">
        <v>226</v>
      </c>
    </row>
    <row r="158" spans="1:21" ht="15" customHeight="1" x14ac:dyDescent="0.2">
      <c r="A158" s="417" t="s">
        <v>422</v>
      </c>
      <c r="B158" s="584"/>
      <c r="C158" s="585"/>
      <c r="D158" s="586" t="s">
        <v>227</v>
      </c>
    </row>
    <row r="159" spans="1:21" ht="24.95" customHeight="1" x14ac:dyDescent="0.2">
      <c r="A159" s="138" t="s">
        <v>495</v>
      </c>
      <c r="B159" s="139" t="s">
        <v>228</v>
      </c>
      <c r="C159" s="142" t="s">
        <v>229</v>
      </c>
      <c r="D159" s="587"/>
    </row>
    <row r="160" spans="1:21" ht="21.95" customHeight="1" x14ac:dyDescent="0.2">
      <c r="A160" s="234" t="s">
        <v>200</v>
      </c>
      <c r="B160" s="312"/>
      <c r="C160" s="344"/>
      <c r="D160" s="293"/>
    </row>
    <row r="161" spans="1:21" ht="21.95" customHeight="1" x14ac:dyDescent="0.2">
      <c r="A161" s="238" t="s">
        <v>431</v>
      </c>
      <c r="B161" s="442"/>
      <c r="C161" s="443"/>
      <c r="D161" s="293"/>
      <c r="E161" s="455"/>
    </row>
    <row r="162" spans="1:21" ht="21.95" customHeight="1" x14ac:dyDescent="0.2">
      <c r="A162" s="235" t="s">
        <v>201</v>
      </c>
      <c r="B162" s="314"/>
      <c r="C162" s="345"/>
      <c r="D162" s="293"/>
    </row>
    <row r="163" spans="1:21" ht="21.95" customHeight="1" x14ac:dyDescent="0.2">
      <c r="A163" s="238" t="s">
        <v>494</v>
      </c>
      <c r="B163" s="314"/>
      <c r="C163" s="345"/>
      <c r="D163" s="293"/>
    </row>
    <row r="164" spans="1:21" ht="21.95" customHeight="1" x14ac:dyDescent="0.2">
      <c r="A164" s="236" t="s">
        <v>233</v>
      </c>
      <c r="B164" s="313"/>
      <c r="C164" s="346"/>
      <c r="D164" s="293"/>
    </row>
    <row r="165" spans="1:21" ht="21.95" customHeight="1" x14ac:dyDescent="0.2">
      <c r="A165" s="444" t="s">
        <v>76</v>
      </c>
      <c r="B165" s="213">
        <f>SUM(B160:B164)</f>
        <v>0</v>
      </c>
      <c r="C165" s="143">
        <f>SUM(C160:C164)</f>
        <v>0</v>
      </c>
      <c r="D165" s="292"/>
    </row>
    <row r="166" spans="1:21" ht="15" customHeight="1" x14ac:dyDescent="0.2">
      <c r="A166" s="291" t="s">
        <v>423</v>
      </c>
    </row>
    <row r="167" spans="1:21" s="61" customFormat="1" ht="30" customHeight="1" x14ac:dyDescent="0.2">
      <c r="A167" s="61" t="s">
        <v>496</v>
      </c>
      <c r="B167" s="588" t="s">
        <v>406</v>
      </c>
      <c r="C167" s="588"/>
      <c r="D167" s="588"/>
      <c r="E167" s="456"/>
      <c r="F167" s="456"/>
      <c r="G167" s="456"/>
      <c r="H167" s="463"/>
      <c r="I167" s="463"/>
      <c r="J167" s="463"/>
      <c r="K167" s="463"/>
      <c r="L167" s="463"/>
      <c r="M167" s="463"/>
      <c r="N167" s="463"/>
      <c r="O167" s="463"/>
      <c r="P167" s="463"/>
      <c r="Q167" s="463"/>
      <c r="R167" s="463"/>
      <c r="S167" s="463"/>
      <c r="T167" s="463"/>
      <c r="U167" s="463"/>
    </row>
    <row r="168" spans="1:21" ht="15" customHeight="1" x14ac:dyDescent="0.2">
      <c r="A168" s="61" t="s">
        <v>535</v>
      </c>
    </row>
    <row r="169" spans="1:21" ht="12.75" customHeight="1" x14ac:dyDescent="0.2"/>
    <row r="170" spans="1:21" ht="15" customHeight="1" x14ac:dyDescent="0.2">
      <c r="A170" s="579" t="s">
        <v>224</v>
      </c>
      <c r="B170" s="580"/>
      <c r="C170" s="580"/>
      <c r="D170" s="581"/>
    </row>
    <row r="171" spans="1:21" ht="15" customHeight="1" x14ac:dyDescent="0.2">
      <c r="A171" s="444" t="s">
        <v>10</v>
      </c>
      <c r="B171" s="582" t="s">
        <v>225</v>
      </c>
      <c r="C171" s="583"/>
      <c r="D171" s="137" t="s">
        <v>226</v>
      </c>
    </row>
    <row r="172" spans="1:21" ht="15" customHeight="1" x14ac:dyDescent="0.2">
      <c r="A172" s="417" t="s">
        <v>422</v>
      </c>
      <c r="B172" s="584"/>
      <c r="C172" s="585"/>
      <c r="D172" s="586" t="s">
        <v>227</v>
      </c>
    </row>
    <row r="173" spans="1:21" ht="24.95" customHeight="1" x14ac:dyDescent="0.2">
      <c r="A173" s="138" t="s">
        <v>495</v>
      </c>
      <c r="B173" s="139" t="s">
        <v>228</v>
      </c>
      <c r="C173" s="142" t="s">
        <v>229</v>
      </c>
      <c r="D173" s="587"/>
    </row>
    <row r="174" spans="1:21" ht="21.95" customHeight="1" x14ac:dyDescent="0.2">
      <c r="A174" s="234" t="s">
        <v>200</v>
      </c>
      <c r="B174" s="312"/>
      <c r="C174" s="344"/>
      <c r="D174" s="293"/>
    </row>
    <row r="175" spans="1:21" ht="21.95" customHeight="1" x14ac:dyDescent="0.2">
      <c r="A175" s="238" t="s">
        <v>431</v>
      </c>
      <c r="B175" s="442"/>
      <c r="C175" s="443"/>
      <c r="D175" s="293"/>
      <c r="E175" s="455"/>
    </row>
    <row r="176" spans="1:21" ht="21.95" customHeight="1" x14ac:dyDescent="0.2">
      <c r="A176" s="235" t="s">
        <v>201</v>
      </c>
      <c r="B176" s="314"/>
      <c r="C176" s="345"/>
      <c r="D176" s="293"/>
    </row>
    <row r="177" spans="1:21" ht="21.95" customHeight="1" x14ac:dyDescent="0.2">
      <c r="A177" s="238" t="s">
        <v>494</v>
      </c>
      <c r="B177" s="314"/>
      <c r="C177" s="345"/>
      <c r="D177" s="293"/>
    </row>
    <row r="178" spans="1:21" ht="21.95" customHeight="1" x14ac:dyDescent="0.2">
      <c r="A178" s="236" t="s">
        <v>233</v>
      </c>
      <c r="B178" s="313"/>
      <c r="C178" s="346"/>
      <c r="D178" s="293"/>
    </row>
    <row r="179" spans="1:21" ht="21.95" customHeight="1" x14ac:dyDescent="0.2">
      <c r="A179" s="444" t="s">
        <v>76</v>
      </c>
      <c r="B179" s="213">
        <f>SUM(B174:B178)</f>
        <v>0</v>
      </c>
      <c r="C179" s="143">
        <f>SUM(C174:C178)</f>
        <v>0</v>
      </c>
      <c r="D179" s="292"/>
    </row>
    <row r="180" spans="1:21" ht="15" customHeight="1" x14ac:dyDescent="0.2">
      <c r="A180" s="291" t="s">
        <v>423</v>
      </c>
    </row>
    <row r="181" spans="1:21" s="61" customFormat="1" ht="30" customHeight="1" x14ac:dyDescent="0.2">
      <c r="A181" s="61" t="s">
        <v>496</v>
      </c>
      <c r="B181" s="588" t="s">
        <v>406</v>
      </c>
      <c r="C181" s="588"/>
      <c r="D181" s="588"/>
      <c r="E181" s="456"/>
      <c r="F181" s="456"/>
      <c r="G181" s="456"/>
      <c r="H181" s="463"/>
      <c r="I181" s="463"/>
      <c r="J181" s="463"/>
      <c r="K181" s="463"/>
      <c r="L181" s="463"/>
      <c r="M181" s="463"/>
      <c r="N181" s="463"/>
      <c r="O181" s="463"/>
      <c r="P181" s="463"/>
      <c r="Q181" s="463"/>
      <c r="R181" s="463"/>
      <c r="S181" s="463"/>
      <c r="T181" s="463"/>
      <c r="U181" s="463"/>
    </row>
    <row r="182" spans="1:21" ht="15" customHeight="1" x14ac:dyDescent="0.2">
      <c r="A182" s="61" t="s">
        <v>535</v>
      </c>
    </row>
    <row r="183" spans="1:21" s="462" customFormat="1" x14ac:dyDescent="0.2">
      <c r="E183" s="454"/>
      <c r="F183" s="454"/>
      <c r="G183" s="454"/>
    </row>
    <row r="184" spans="1:21" ht="15" customHeight="1" x14ac:dyDescent="0.2">
      <c r="A184" s="579" t="s">
        <v>224</v>
      </c>
      <c r="B184" s="580"/>
      <c r="C184" s="580"/>
      <c r="D184" s="581"/>
    </row>
    <row r="185" spans="1:21" ht="15" customHeight="1" x14ac:dyDescent="0.2">
      <c r="A185" s="464" t="s">
        <v>10</v>
      </c>
      <c r="B185" s="582" t="s">
        <v>225</v>
      </c>
      <c r="C185" s="583"/>
      <c r="D185" s="137" t="s">
        <v>226</v>
      </c>
    </row>
    <row r="186" spans="1:21" ht="15" customHeight="1" x14ac:dyDescent="0.2">
      <c r="A186" s="417" t="s">
        <v>422</v>
      </c>
      <c r="B186" s="584"/>
      <c r="C186" s="585"/>
      <c r="D186" s="586" t="s">
        <v>227</v>
      </c>
    </row>
    <row r="187" spans="1:21" ht="24.95" customHeight="1" x14ac:dyDescent="0.2">
      <c r="A187" s="138" t="s">
        <v>495</v>
      </c>
      <c r="B187" s="139" t="s">
        <v>228</v>
      </c>
      <c r="C187" s="142" t="s">
        <v>229</v>
      </c>
      <c r="D187" s="587"/>
    </row>
    <row r="188" spans="1:21" ht="21.95" customHeight="1" x14ac:dyDescent="0.2">
      <c r="A188" s="234" t="s">
        <v>200</v>
      </c>
      <c r="B188" s="312"/>
      <c r="C188" s="344"/>
      <c r="D188" s="293"/>
    </row>
    <row r="189" spans="1:21" ht="21.95" customHeight="1" x14ac:dyDescent="0.2">
      <c r="A189" s="238" t="s">
        <v>431</v>
      </c>
      <c r="B189" s="442"/>
      <c r="C189" s="443"/>
      <c r="D189" s="293"/>
      <c r="E189" s="455"/>
    </row>
    <row r="190" spans="1:21" ht="21.95" customHeight="1" x14ac:dyDescent="0.2">
      <c r="A190" s="235" t="s">
        <v>201</v>
      </c>
      <c r="B190" s="314"/>
      <c r="C190" s="345"/>
      <c r="D190" s="293"/>
    </row>
    <row r="191" spans="1:21" ht="21.95" customHeight="1" x14ac:dyDescent="0.2">
      <c r="A191" s="238" t="s">
        <v>494</v>
      </c>
      <c r="B191" s="314"/>
      <c r="C191" s="345"/>
      <c r="D191" s="293"/>
    </row>
    <row r="192" spans="1:21" ht="21.95" customHeight="1" x14ac:dyDescent="0.2">
      <c r="A192" s="236" t="s">
        <v>233</v>
      </c>
      <c r="B192" s="313"/>
      <c r="C192" s="346"/>
      <c r="D192" s="293"/>
    </row>
    <row r="193" spans="1:21" ht="21.95" customHeight="1" x14ac:dyDescent="0.2">
      <c r="A193" s="464" t="s">
        <v>76</v>
      </c>
      <c r="B193" s="213">
        <f>SUM(B188:B192)</f>
        <v>0</v>
      </c>
      <c r="C193" s="143">
        <f>SUM(C188:C192)</f>
        <v>0</v>
      </c>
      <c r="D193" s="292"/>
    </row>
    <row r="194" spans="1:21" ht="15" customHeight="1" x14ac:dyDescent="0.2">
      <c r="A194" s="291" t="s">
        <v>423</v>
      </c>
    </row>
    <row r="195" spans="1:21" s="61" customFormat="1" ht="30" customHeight="1" x14ac:dyDescent="0.2">
      <c r="A195" s="61" t="s">
        <v>496</v>
      </c>
      <c r="B195" s="588" t="s">
        <v>406</v>
      </c>
      <c r="C195" s="588"/>
      <c r="D195" s="588"/>
      <c r="E195" s="456"/>
      <c r="F195" s="456"/>
      <c r="G195" s="456"/>
      <c r="H195" s="463"/>
      <c r="I195" s="463"/>
      <c r="J195" s="463"/>
      <c r="K195" s="463"/>
      <c r="L195" s="463"/>
      <c r="M195" s="463"/>
      <c r="N195" s="463"/>
      <c r="O195" s="463"/>
      <c r="P195" s="463"/>
      <c r="Q195" s="463"/>
      <c r="R195" s="463"/>
      <c r="S195" s="463"/>
      <c r="T195" s="463"/>
      <c r="U195" s="463"/>
    </row>
    <row r="196" spans="1:21" ht="15" customHeight="1" x14ac:dyDescent="0.2">
      <c r="A196" s="61" t="s">
        <v>535</v>
      </c>
    </row>
    <row r="197" spans="1:21" s="462" customFormat="1" x14ac:dyDescent="0.2">
      <c r="E197" s="454"/>
      <c r="F197" s="454"/>
      <c r="G197" s="454"/>
    </row>
    <row r="198" spans="1:21" ht="15" customHeight="1" x14ac:dyDescent="0.2">
      <c r="A198" s="579" t="s">
        <v>224</v>
      </c>
      <c r="B198" s="580"/>
      <c r="C198" s="580"/>
      <c r="D198" s="581"/>
    </row>
    <row r="199" spans="1:21" ht="15" customHeight="1" x14ac:dyDescent="0.2">
      <c r="A199" s="464" t="s">
        <v>10</v>
      </c>
      <c r="B199" s="582" t="s">
        <v>225</v>
      </c>
      <c r="C199" s="583"/>
      <c r="D199" s="137" t="s">
        <v>226</v>
      </c>
    </row>
    <row r="200" spans="1:21" ht="15" customHeight="1" x14ac:dyDescent="0.2">
      <c r="A200" s="417" t="s">
        <v>422</v>
      </c>
      <c r="B200" s="584"/>
      <c r="C200" s="585"/>
      <c r="D200" s="586" t="s">
        <v>227</v>
      </c>
    </row>
    <row r="201" spans="1:21" ht="24.95" customHeight="1" x14ac:dyDescent="0.2">
      <c r="A201" s="138" t="s">
        <v>495</v>
      </c>
      <c r="B201" s="139" t="s">
        <v>228</v>
      </c>
      <c r="C201" s="142" t="s">
        <v>229</v>
      </c>
      <c r="D201" s="587"/>
    </row>
    <row r="202" spans="1:21" ht="21.95" customHeight="1" x14ac:dyDescent="0.2">
      <c r="A202" s="234" t="s">
        <v>200</v>
      </c>
      <c r="B202" s="312"/>
      <c r="C202" s="344"/>
      <c r="D202" s="293"/>
    </row>
    <row r="203" spans="1:21" ht="21.95" customHeight="1" x14ac:dyDescent="0.2">
      <c r="A203" s="238" t="s">
        <v>431</v>
      </c>
      <c r="B203" s="442"/>
      <c r="C203" s="443"/>
      <c r="D203" s="293"/>
      <c r="E203" s="455"/>
    </row>
    <row r="204" spans="1:21" ht="21.95" customHeight="1" x14ac:dyDescent="0.2">
      <c r="A204" s="235" t="s">
        <v>201</v>
      </c>
      <c r="B204" s="314"/>
      <c r="C204" s="345"/>
      <c r="D204" s="293"/>
    </row>
    <row r="205" spans="1:21" ht="21.95" customHeight="1" x14ac:dyDescent="0.2">
      <c r="A205" s="238" t="s">
        <v>494</v>
      </c>
      <c r="B205" s="314"/>
      <c r="C205" s="345"/>
      <c r="D205" s="293"/>
    </row>
    <row r="206" spans="1:21" ht="21.95" customHeight="1" x14ac:dyDescent="0.2">
      <c r="A206" s="236" t="s">
        <v>233</v>
      </c>
      <c r="B206" s="313"/>
      <c r="C206" s="346"/>
      <c r="D206" s="293"/>
    </row>
    <row r="207" spans="1:21" ht="21.95" customHeight="1" x14ac:dyDescent="0.2">
      <c r="A207" s="464" t="s">
        <v>76</v>
      </c>
      <c r="B207" s="213">
        <f>SUM(B202:B206)</f>
        <v>0</v>
      </c>
      <c r="C207" s="143">
        <f>SUM(C202:C206)</f>
        <v>0</v>
      </c>
      <c r="D207" s="292"/>
    </row>
    <row r="208" spans="1:21" ht="15" customHeight="1" x14ac:dyDescent="0.2">
      <c r="A208" s="291" t="s">
        <v>423</v>
      </c>
    </row>
    <row r="209" spans="1:21" s="61" customFormat="1" ht="30" customHeight="1" x14ac:dyDescent="0.2">
      <c r="A209" s="61" t="s">
        <v>496</v>
      </c>
      <c r="B209" s="588" t="s">
        <v>406</v>
      </c>
      <c r="C209" s="588"/>
      <c r="D209" s="588"/>
      <c r="E209" s="456"/>
      <c r="F209" s="456"/>
      <c r="G209" s="456"/>
      <c r="H209" s="463"/>
      <c r="I209" s="463"/>
      <c r="J209" s="463"/>
      <c r="K209" s="463"/>
      <c r="L209" s="463"/>
      <c r="M209" s="463"/>
      <c r="N209" s="463"/>
      <c r="O209" s="463"/>
      <c r="P209" s="463"/>
      <c r="Q209" s="463"/>
      <c r="R209" s="463"/>
      <c r="S209" s="463"/>
      <c r="T209" s="463"/>
      <c r="U209" s="463"/>
    </row>
    <row r="210" spans="1:21" ht="15" customHeight="1" x14ac:dyDescent="0.2">
      <c r="A210" s="61" t="s">
        <v>535</v>
      </c>
    </row>
    <row r="211" spans="1:21" s="462" customFormat="1" x14ac:dyDescent="0.2">
      <c r="E211" s="454"/>
      <c r="F211" s="454"/>
      <c r="G211" s="454"/>
    </row>
    <row r="212" spans="1:21" ht="15" customHeight="1" x14ac:dyDescent="0.2">
      <c r="A212" s="579" t="s">
        <v>224</v>
      </c>
      <c r="B212" s="580"/>
      <c r="C212" s="580"/>
      <c r="D212" s="581"/>
    </row>
    <row r="213" spans="1:21" ht="15" customHeight="1" x14ac:dyDescent="0.2">
      <c r="A213" s="464" t="s">
        <v>10</v>
      </c>
      <c r="B213" s="582" t="s">
        <v>225</v>
      </c>
      <c r="C213" s="583"/>
      <c r="D213" s="137" t="s">
        <v>226</v>
      </c>
    </row>
    <row r="214" spans="1:21" ht="15" customHeight="1" x14ac:dyDescent="0.2">
      <c r="A214" s="417" t="s">
        <v>422</v>
      </c>
      <c r="B214" s="584"/>
      <c r="C214" s="585"/>
      <c r="D214" s="586" t="s">
        <v>227</v>
      </c>
    </row>
    <row r="215" spans="1:21" ht="24.95" customHeight="1" x14ac:dyDescent="0.2">
      <c r="A215" s="138" t="s">
        <v>495</v>
      </c>
      <c r="B215" s="139" t="s">
        <v>228</v>
      </c>
      <c r="C215" s="142" t="s">
        <v>229</v>
      </c>
      <c r="D215" s="587"/>
    </row>
    <row r="216" spans="1:21" ht="21.95" customHeight="1" x14ac:dyDescent="0.2">
      <c r="A216" s="234" t="s">
        <v>200</v>
      </c>
      <c r="B216" s="312"/>
      <c r="C216" s="344"/>
      <c r="D216" s="293"/>
    </row>
    <row r="217" spans="1:21" ht="21.95" customHeight="1" x14ac:dyDescent="0.2">
      <c r="A217" s="238" t="s">
        <v>431</v>
      </c>
      <c r="B217" s="442"/>
      <c r="C217" s="443"/>
      <c r="D217" s="293"/>
      <c r="E217" s="455"/>
    </row>
    <row r="218" spans="1:21" ht="21.95" customHeight="1" x14ac:dyDescent="0.2">
      <c r="A218" s="235" t="s">
        <v>201</v>
      </c>
      <c r="B218" s="314"/>
      <c r="C218" s="345"/>
      <c r="D218" s="293"/>
    </row>
    <row r="219" spans="1:21" ht="21.95" customHeight="1" x14ac:dyDescent="0.2">
      <c r="A219" s="238" t="s">
        <v>494</v>
      </c>
      <c r="B219" s="314"/>
      <c r="C219" s="345"/>
      <c r="D219" s="293"/>
    </row>
    <row r="220" spans="1:21" ht="21.95" customHeight="1" x14ac:dyDescent="0.2">
      <c r="A220" s="236" t="s">
        <v>233</v>
      </c>
      <c r="B220" s="313"/>
      <c r="C220" s="346"/>
      <c r="D220" s="293"/>
    </row>
    <row r="221" spans="1:21" ht="21.95" customHeight="1" x14ac:dyDescent="0.2">
      <c r="A221" s="464" t="s">
        <v>76</v>
      </c>
      <c r="B221" s="213">
        <f>SUM(B216:B220)</f>
        <v>0</v>
      </c>
      <c r="C221" s="143">
        <f>SUM(C216:C220)</f>
        <v>0</v>
      </c>
      <c r="D221" s="292"/>
    </row>
    <row r="222" spans="1:21" ht="15" customHeight="1" x14ac:dyDescent="0.2">
      <c r="A222" s="291" t="s">
        <v>423</v>
      </c>
    </row>
    <row r="223" spans="1:21" s="61" customFormat="1" ht="30" customHeight="1" x14ac:dyDescent="0.2">
      <c r="A223" s="61" t="s">
        <v>496</v>
      </c>
      <c r="B223" s="588" t="s">
        <v>406</v>
      </c>
      <c r="C223" s="588"/>
      <c r="D223" s="588"/>
      <c r="E223" s="456"/>
      <c r="F223" s="456"/>
      <c r="G223" s="456"/>
      <c r="H223" s="463"/>
      <c r="I223" s="463"/>
      <c r="J223" s="463"/>
      <c r="K223" s="463"/>
      <c r="L223" s="463"/>
      <c r="M223" s="463"/>
      <c r="N223" s="463"/>
      <c r="O223" s="463"/>
      <c r="P223" s="463"/>
      <c r="Q223" s="463"/>
      <c r="R223" s="463"/>
      <c r="S223" s="463"/>
      <c r="T223" s="463"/>
      <c r="U223" s="463"/>
    </row>
    <row r="224" spans="1:21" ht="15" customHeight="1" x14ac:dyDescent="0.2">
      <c r="A224" s="61" t="s">
        <v>535</v>
      </c>
    </row>
    <row r="225" spans="1:21" s="462" customFormat="1" x14ac:dyDescent="0.2">
      <c r="E225" s="454"/>
      <c r="F225" s="454"/>
      <c r="G225" s="454"/>
    </row>
    <row r="226" spans="1:21" ht="15" customHeight="1" x14ac:dyDescent="0.2">
      <c r="A226" s="579" t="s">
        <v>224</v>
      </c>
      <c r="B226" s="580"/>
      <c r="C226" s="580"/>
      <c r="D226" s="581"/>
    </row>
    <row r="227" spans="1:21" ht="15" customHeight="1" x14ac:dyDescent="0.2">
      <c r="A227" s="464" t="s">
        <v>10</v>
      </c>
      <c r="B227" s="582" t="s">
        <v>225</v>
      </c>
      <c r="C227" s="583"/>
      <c r="D227" s="137" t="s">
        <v>226</v>
      </c>
    </row>
    <row r="228" spans="1:21" ht="15" customHeight="1" x14ac:dyDescent="0.2">
      <c r="A228" s="417" t="s">
        <v>422</v>
      </c>
      <c r="B228" s="584"/>
      <c r="C228" s="585"/>
      <c r="D228" s="586" t="s">
        <v>227</v>
      </c>
    </row>
    <row r="229" spans="1:21" ht="24.95" customHeight="1" x14ac:dyDescent="0.2">
      <c r="A229" s="138" t="s">
        <v>495</v>
      </c>
      <c r="B229" s="139" t="s">
        <v>228</v>
      </c>
      <c r="C229" s="142" t="s">
        <v>229</v>
      </c>
      <c r="D229" s="587"/>
    </row>
    <row r="230" spans="1:21" ht="21.95" customHeight="1" x14ac:dyDescent="0.2">
      <c r="A230" s="234" t="s">
        <v>200</v>
      </c>
      <c r="B230" s="312"/>
      <c r="C230" s="344"/>
      <c r="D230" s="293"/>
    </row>
    <row r="231" spans="1:21" ht="21.95" customHeight="1" x14ac:dyDescent="0.2">
      <c r="A231" s="238" t="s">
        <v>431</v>
      </c>
      <c r="B231" s="442"/>
      <c r="C231" s="443"/>
      <c r="D231" s="293"/>
      <c r="E231" s="455"/>
    </row>
    <row r="232" spans="1:21" ht="21.95" customHeight="1" x14ac:dyDescent="0.2">
      <c r="A232" s="235" t="s">
        <v>201</v>
      </c>
      <c r="B232" s="314"/>
      <c r="C232" s="345"/>
      <c r="D232" s="293"/>
    </row>
    <row r="233" spans="1:21" ht="21.95" customHeight="1" x14ac:dyDescent="0.2">
      <c r="A233" s="238" t="s">
        <v>494</v>
      </c>
      <c r="B233" s="314"/>
      <c r="C233" s="345"/>
      <c r="D233" s="293"/>
    </row>
    <row r="234" spans="1:21" ht="21.95" customHeight="1" x14ac:dyDescent="0.2">
      <c r="A234" s="236" t="s">
        <v>233</v>
      </c>
      <c r="B234" s="313"/>
      <c r="C234" s="346"/>
      <c r="D234" s="293"/>
    </row>
    <row r="235" spans="1:21" ht="21.95" customHeight="1" x14ac:dyDescent="0.2">
      <c r="A235" s="464" t="s">
        <v>76</v>
      </c>
      <c r="B235" s="213">
        <f>SUM(B230:B234)</f>
        <v>0</v>
      </c>
      <c r="C235" s="143">
        <f>SUM(C230:C234)</f>
        <v>0</v>
      </c>
      <c r="D235" s="292"/>
    </row>
    <row r="236" spans="1:21" ht="15" customHeight="1" x14ac:dyDescent="0.2">
      <c r="A236" s="291" t="s">
        <v>423</v>
      </c>
    </row>
    <row r="237" spans="1:21" s="61" customFormat="1" ht="30" customHeight="1" x14ac:dyDescent="0.2">
      <c r="A237" s="61" t="s">
        <v>496</v>
      </c>
      <c r="B237" s="588" t="s">
        <v>406</v>
      </c>
      <c r="C237" s="588"/>
      <c r="D237" s="588"/>
      <c r="E237" s="456"/>
      <c r="F237" s="456"/>
      <c r="G237" s="456"/>
      <c r="H237" s="463"/>
      <c r="I237" s="463"/>
      <c r="J237" s="463"/>
      <c r="K237" s="463"/>
      <c r="L237" s="463"/>
      <c r="M237" s="463"/>
      <c r="N237" s="463"/>
      <c r="O237" s="463"/>
      <c r="P237" s="463"/>
      <c r="Q237" s="463"/>
      <c r="R237" s="463"/>
      <c r="S237" s="463"/>
      <c r="T237" s="463"/>
      <c r="U237" s="463"/>
    </row>
    <row r="238" spans="1:21" ht="15" customHeight="1" x14ac:dyDescent="0.2">
      <c r="A238" s="61" t="s">
        <v>535</v>
      </c>
    </row>
    <row r="239" spans="1:21" s="462" customFormat="1" x14ac:dyDescent="0.2">
      <c r="E239" s="454"/>
      <c r="F239" s="454"/>
      <c r="G239" s="454"/>
    </row>
    <row r="240" spans="1:21" ht="15" customHeight="1" x14ac:dyDescent="0.2">
      <c r="A240" s="579" t="s">
        <v>224</v>
      </c>
      <c r="B240" s="580"/>
      <c r="C240" s="580"/>
      <c r="D240" s="581"/>
    </row>
    <row r="241" spans="1:21" ht="15" customHeight="1" x14ac:dyDescent="0.2">
      <c r="A241" s="464" t="s">
        <v>10</v>
      </c>
      <c r="B241" s="582" t="s">
        <v>225</v>
      </c>
      <c r="C241" s="583"/>
      <c r="D241" s="137" t="s">
        <v>226</v>
      </c>
    </row>
    <row r="242" spans="1:21" ht="15" customHeight="1" x14ac:dyDescent="0.2">
      <c r="A242" s="417" t="s">
        <v>422</v>
      </c>
      <c r="B242" s="584"/>
      <c r="C242" s="585"/>
      <c r="D242" s="586" t="s">
        <v>227</v>
      </c>
    </row>
    <row r="243" spans="1:21" ht="24.95" customHeight="1" x14ac:dyDescent="0.2">
      <c r="A243" s="138" t="s">
        <v>495</v>
      </c>
      <c r="B243" s="139" t="s">
        <v>228</v>
      </c>
      <c r="C243" s="142" t="s">
        <v>229</v>
      </c>
      <c r="D243" s="587"/>
    </row>
    <row r="244" spans="1:21" ht="21.95" customHeight="1" x14ac:dyDescent="0.2">
      <c r="A244" s="234" t="s">
        <v>200</v>
      </c>
      <c r="B244" s="312"/>
      <c r="C244" s="344"/>
      <c r="D244" s="293"/>
    </row>
    <row r="245" spans="1:21" ht="21.95" customHeight="1" x14ac:dyDescent="0.2">
      <c r="A245" s="238" t="s">
        <v>431</v>
      </c>
      <c r="B245" s="442"/>
      <c r="C245" s="443"/>
      <c r="D245" s="293"/>
      <c r="E245" s="455"/>
    </row>
    <row r="246" spans="1:21" ht="21.95" customHeight="1" x14ac:dyDescent="0.2">
      <c r="A246" s="235" t="s">
        <v>201</v>
      </c>
      <c r="B246" s="314"/>
      <c r="C246" s="345"/>
      <c r="D246" s="293"/>
    </row>
    <row r="247" spans="1:21" ht="21.95" customHeight="1" x14ac:dyDescent="0.2">
      <c r="A247" s="238" t="s">
        <v>494</v>
      </c>
      <c r="B247" s="314"/>
      <c r="C247" s="345"/>
      <c r="D247" s="293"/>
    </row>
    <row r="248" spans="1:21" ht="21.95" customHeight="1" x14ac:dyDescent="0.2">
      <c r="A248" s="236" t="s">
        <v>233</v>
      </c>
      <c r="B248" s="313"/>
      <c r="C248" s="346"/>
      <c r="D248" s="293"/>
    </row>
    <row r="249" spans="1:21" ht="21.95" customHeight="1" x14ac:dyDescent="0.2">
      <c r="A249" s="464" t="s">
        <v>76</v>
      </c>
      <c r="B249" s="213">
        <f>SUM(B244:B248)</f>
        <v>0</v>
      </c>
      <c r="C249" s="143">
        <f>SUM(C244:C248)</f>
        <v>0</v>
      </c>
      <c r="D249" s="292"/>
    </row>
    <row r="250" spans="1:21" ht="15" customHeight="1" x14ac:dyDescent="0.2">
      <c r="A250" s="291" t="s">
        <v>423</v>
      </c>
    </row>
    <row r="251" spans="1:21" s="61" customFormat="1" ht="30" customHeight="1" x14ac:dyDescent="0.2">
      <c r="A251" s="61" t="s">
        <v>496</v>
      </c>
      <c r="B251" s="588" t="s">
        <v>406</v>
      </c>
      <c r="C251" s="588"/>
      <c r="D251" s="588"/>
      <c r="E251" s="456"/>
      <c r="F251" s="456"/>
      <c r="G251" s="456"/>
      <c r="H251" s="463"/>
      <c r="I251" s="463"/>
      <c r="J251" s="463"/>
      <c r="K251" s="463"/>
      <c r="L251" s="463"/>
      <c r="M251" s="463"/>
      <c r="N251" s="463"/>
      <c r="O251" s="463"/>
      <c r="P251" s="463"/>
      <c r="Q251" s="463"/>
      <c r="R251" s="463"/>
      <c r="S251" s="463"/>
      <c r="T251" s="463"/>
      <c r="U251" s="463"/>
    </row>
    <row r="252" spans="1:21" ht="15" customHeight="1" x14ac:dyDescent="0.2">
      <c r="A252" s="61" t="s">
        <v>535</v>
      </c>
    </row>
    <row r="253" spans="1:21" s="462" customFormat="1" x14ac:dyDescent="0.2">
      <c r="E253" s="454"/>
      <c r="F253" s="454"/>
      <c r="G253" s="454"/>
    </row>
    <row r="254" spans="1:21" ht="15" customHeight="1" x14ac:dyDescent="0.2">
      <c r="A254" s="579" t="s">
        <v>224</v>
      </c>
      <c r="B254" s="580"/>
      <c r="C254" s="580"/>
      <c r="D254" s="581"/>
    </row>
    <row r="255" spans="1:21" ht="15" customHeight="1" x14ac:dyDescent="0.2">
      <c r="A255" s="464" t="s">
        <v>10</v>
      </c>
      <c r="B255" s="582" t="s">
        <v>225</v>
      </c>
      <c r="C255" s="583"/>
      <c r="D255" s="137" t="s">
        <v>226</v>
      </c>
    </row>
    <row r="256" spans="1:21" ht="15" customHeight="1" x14ac:dyDescent="0.2">
      <c r="A256" s="417" t="s">
        <v>422</v>
      </c>
      <c r="B256" s="584"/>
      <c r="C256" s="585"/>
      <c r="D256" s="586" t="s">
        <v>227</v>
      </c>
    </row>
    <row r="257" spans="1:21" ht="24.95" customHeight="1" x14ac:dyDescent="0.2">
      <c r="A257" s="138" t="s">
        <v>495</v>
      </c>
      <c r="B257" s="139" t="s">
        <v>228</v>
      </c>
      <c r="C257" s="142" t="s">
        <v>229</v>
      </c>
      <c r="D257" s="587"/>
    </row>
    <row r="258" spans="1:21" ht="21.95" customHeight="1" x14ac:dyDescent="0.2">
      <c r="A258" s="234" t="s">
        <v>200</v>
      </c>
      <c r="B258" s="312"/>
      <c r="C258" s="344"/>
      <c r="D258" s="293"/>
    </row>
    <row r="259" spans="1:21" ht="21.95" customHeight="1" x14ac:dyDescent="0.2">
      <c r="A259" s="238" t="s">
        <v>431</v>
      </c>
      <c r="B259" s="442"/>
      <c r="C259" s="443"/>
      <c r="D259" s="293"/>
      <c r="E259" s="455"/>
    </row>
    <row r="260" spans="1:21" ht="21.95" customHeight="1" x14ac:dyDescent="0.2">
      <c r="A260" s="235" t="s">
        <v>201</v>
      </c>
      <c r="B260" s="314"/>
      <c r="C260" s="345"/>
      <c r="D260" s="293"/>
    </row>
    <row r="261" spans="1:21" ht="21.95" customHeight="1" x14ac:dyDescent="0.2">
      <c r="A261" s="238" t="s">
        <v>494</v>
      </c>
      <c r="B261" s="314"/>
      <c r="C261" s="345"/>
      <c r="D261" s="293"/>
    </row>
    <row r="262" spans="1:21" ht="21.95" customHeight="1" x14ac:dyDescent="0.2">
      <c r="A262" s="236" t="s">
        <v>233</v>
      </c>
      <c r="B262" s="313"/>
      <c r="C262" s="346"/>
      <c r="D262" s="293"/>
    </row>
    <row r="263" spans="1:21" ht="21.95" customHeight="1" x14ac:dyDescent="0.2">
      <c r="A263" s="464" t="s">
        <v>76</v>
      </c>
      <c r="B263" s="213">
        <f>SUM(B258:B262)</f>
        <v>0</v>
      </c>
      <c r="C263" s="143">
        <f>SUM(C258:C262)</f>
        <v>0</v>
      </c>
      <c r="D263" s="292"/>
    </row>
    <row r="264" spans="1:21" ht="15" customHeight="1" x14ac:dyDescent="0.2">
      <c r="A264" s="291" t="s">
        <v>423</v>
      </c>
    </row>
    <row r="265" spans="1:21" s="61" customFormat="1" ht="30" customHeight="1" x14ac:dyDescent="0.2">
      <c r="A265" s="61" t="s">
        <v>496</v>
      </c>
      <c r="B265" s="588" t="s">
        <v>406</v>
      </c>
      <c r="C265" s="588"/>
      <c r="D265" s="588"/>
      <c r="E265" s="456"/>
      <c r="F265" s="456"/>
      <c r="G265" s="456"/>
      <c r="H265" s="463"/>
      <c r="I265" s="463"/>
      <c r="J265" s="463"/>
      <c r="K265" s="463"/>
      <c r="L265" s="463"/>
      <c r="M265" s="463"/>
      <c r="N265" s="463"/>
      <c r="O265" s="463"/>
      <c r="P265" s="463"/>
      <c r="Q265" s="463"/>
      <c r="R265" s="463"/>
      <c r="S265" s="463"/>
      <c r="T265" s="463"/>
      <c r="U265" s="463"/>
    </row>
    <row r="266" spans="1:21" ht="15" customHeight="1" x14ac:dyDescent="0.2">
      <c r="A266" s="61" t="s">
        <v>535</v>
      </c>
    </row>
    <row r="267" spans="1:21" s="462" customFormat="1" x14ac:dyDescent="0.2">
      <c r="E267" s="454"/>
      <c r="F267" s="454"/>
      <c r="G267" s="454"/>
    </row>
    <row r="268" spans="1:21" ht="15" customHeight="1" x14ac:dyDescent="0.2">
      <c r="A268" s="579" t="s">
        <v>224</v>
      </c>
      <c r="B268" s="580"/>
      <c r="C268" s="580"/>
      <c r="D268" s="581"/>
    </row>
    <row r="269" spans="1:21" ht="15" customHeight="1" x14ac:dyDescent="0.2">
      <c r="A269" s="464" t="s">
        <v>10</v>
      </c>
      <c r="B269" s="582" t="s">
        <v>225</v>
      </c>
      <c r="C269" s="583"/>
      <c r="D269" s="137" t="s">
        <v>226</v>
      </c>
    </row>
    <row r="270" spans="1:21" ht="15" customHeight="1" x14ac:dyDescent="0.2">
      <c r="A270" s="417" t="s">
        <v>422</v>
      </c>
      <c r="B270" s="584"/>
      <c r="C270" s="585"/>
      <c r="D270" s="586" t="s">
        <v>227</v>
      </c>
    </row>
    <row r="271" spans="1:21" ht="24.95" customHeight="1" x14ac:dyDescent="0.2">
      <c r="A271" s="138" t="s">
        <v>495</v>
      </c>
      <c r="B271" s="139" t="s">
        <v>228</v>
      </c>
      <c r="C271" s="142" t="s">
        <v>229</v>
      </c>
      <c r="D271" s="587"/>
    </row>
    <row r="272" spans="1:21" ht="21.95" customHeight="1" x14ac:dyDescent="0.2">
      <c r="A272" s="234" t="s">
        <v>200</v>
      </c>
      <c r="B272" s="312"/>
      <c r="C272" s="344"/>
      <c r="D272" s="293"/>
    </row>
    <row r="273" spans="1:21" ht="21.95" customHeight="1" x14ac:dyDescent="0.2">
      <c r="A273" s="238" t="s">
        <v>431</v>
      </c>
      <c r="B273" s="442"/>
      <c r="C273" s="443"/>
      <c r="D273" s="293"/>
      <c r="E273" s="455"/>
    </row>
    <row r="274" spans="1:21" ht="21.95" customHeight="1" x14ac:dyDescent="0.2">
      <c r="A274" s="235" t="s">
        <v>201</v>
      </c>
      <c r="B274" s="314"/>
      <c r="C274" s="345"/>
      <c r="D274" s="293"/>
    </row>
    <row r="275" spans="1:21" ht="21.95" customHeight="1" x14ac:dyDescent="0.2">
      <c r="A275" s="238" t="s">
        <v>494</v>
      </c>
      <c r="B275" s="314"/>
      <c r="C275" s="345"/>
      <c r="D275" s="293"/>
    </row>
    <row r="276" spans="1:21" ht="21.95" customHeight="1" x14ac:dyDescent="0.2">
      <c r="A276" s="236" t="s">
        <v>233</v>
      </c>
      <c r="B276" s="313"/>
      <c r="C276" s="346"/>
      <c r="D276" s="293"/>
    </row>
    <row r="277" spans="1:21" ht="21.95" customHeight="1" x14ac:dyDescent="0.2">
      <c r="A277" s="464" t="s">
        <v>76</v>
      </c>
      <c r="B277" s="213">
        <f>SUM(B272:B276)</f>
        <v>0</v>
      </c>
      <c r="C277" s="143">
        <f>SUM(C272:C276)</f>
        <v>0</v>
      </c>
      <c r="D277" s="292"/>
    </row>
    <row r="278" spans="1:21" ht="15" customHeight="1" x14ac:dyDescent="0.2">
      <c r="A278" s="291" t="s">
        <v>423</v>
      </c>
    </row>
    <row r="279" spans="1:21" s="61" customFormat="1" ht="30" customHeight="1" x14ac:dyDescent="0.2">
      <c r="A279" s="61" t="s">
        <v>496</v>
      </c>
      <c r="B279" s="588" t="s">
        <v>406</v>
      </c>
      <c r="C279" s="588"/>
      <c r="D279" s="588"/>
      <c r="E279" s="456"/>
      <c r="F279" s="456"/>
      <c r="G279" s="456"/>
      <c r="H279" s="463"/>
      <c r="I279" s="463"/>
      <c r="J279" s="463"/>
      <c r="K279" s="463"/>
      <c r="L279" s="463"/>
      <c r="M279" s="463"/>
      <c r="N279" s="463"/>
      <c r="O279" s="463"/>
      <c r="P279" s="463"/>
      <c r="Q279" s="463"/>
      <c r="R279" s="463"/>
      <c r="S279" s="463"/>
      <c r="T279" s="463"/>
      <c r="U279" s="463"/>
    </row>
    <row r="280" spans="1:21" ht="15" customHeight="1" x14ac:dyDescent="0.2">
      <c r="A280" s="61" t="s">
        <v>535</v>
      </c>
    </row>
    <row r="281" spans="1:21" s="462" customFormat="1" x14ac:dyDescent="0.2">
      <c r="E281" s="454"/>
      <c r="F281" s="454"/>
      <c r="G281" s="454"/>
    </row>
    <row r="282" spans="1:21" ht="15" customHeight="1" x14ac:dyDescent="0.2">
      <c r="A282" s="579" t="s">
        <v>224</v>
      </c>
      <c r="B282" s="580"/>
      <c r="C282" s="580"/>
      <c r="D282" s="581"/>
    </row>
    <row r="283" spans="1:21" ht="15" customHeight="1" x14ac:dyDescent="0.2">
      <c r="A283" s="464" t="s">
        <v>10</v>
      </c>
      <c r="B283" s="582" t="s">
        <v>225</v>
      </c>
      <c r="C283" s="583"/>
      <c r="D283" s="137" t="s">
        <v>226</v>
      </c>
    </row>
    <row r="284" spans="1:21" ht="15" customHeight="1" x14ac:dyDescent="0.2">
      <c r="A284" s="417" t="s">
        <v>422</v>
      </c>
      <c r="B284" s="584"/>
      <c r="C284" s="585"/>
      <c r="D284" s="586" t="s">
        <v>227</v>
      </c>
    </row>
    <row r="285" spans="1:21" ht="24.95" customHeight="1" x14ac:dyDescent="0.2">
      <c r="A285" s="138" t="s">
        <v>495</v>
      </c>
      <c r="B285" s="139" t="s">
        <v>228</v>
      </c>
      <c r="C285" s="142" t="s">
        <v>229</v>
      </c>
      <c r="D285" s="587"/>
    </row>
    <row r="286" spans="1:21" ht="21.95" customHeight="1" x14ac:dyDescent="0.2">
      <c r="A286" s="234" t="s">
        <v>200</v>
      </c>
      <c r="B286" s="312"/>
      <c r="C286" s="344"/>
      <c r="D286" s="293"/>
    </row>
    <row r="287" spans="1:21" ht="21.95" customHeight="1" x14ac:dyDescent="0.2">
      <c r="A287" s="238" t="s">
        <v>431</v>
      </c>
      <c r="B287" s="442"/>
      <c r="C287" s="443"/>
      <c r="D287" s="293"/>
      <c r="E287" s="455"/>
    </row>
    <row r="288" spans="1:21" ht="21.95" customHeight="1" x14ac:dyDescent="0.2">
      <c r="A288" s="235" t="s">
        <v>201</v>
      </c>
      <c r="B288" s="314"/>
      <c r="C288" s="345"/>
      <c r="D288" s="293"/>
    </row>
    <row r="289" spans="1:21" ht="21.95" customHeight="1" x14ac:dyDescent="0.2">
      <c r="A289" s="238" t="s">
        <v>494</v>
      </c>
      <c r="B289" s="314"/>
      <c r="C289" s="345"/>
      <c r="D289" s="293"/>
    </row>
    <row r="290" spans="1:21" ht="21.95" customHeight="1" x14ac:dyDescent="0.2">
      <c r="A290" s="236" t="s">
        <v>233</v>
      </c>
      <c r="B290" s="313"/>
      <c r="C290" s="346"/>
      <c r="D290" s="293"/>
    </row>
    <row r="291" spans="1:21" ht="21.95" customHeight="1" x14ac:dyDescent="0.2">
      <c r="A291" s="464" t="s">
        <v>76</v>
      </c>
      <c r="B291" s="213">
        <f>SUM(B286:B290)</f>
        <v>0</v>
      </c>
      <c r="C291" s="143">
        <f>SUM(C286:C290)</f>
        <v>0</v>
      </c>
      <c r="D291" s="292"/>
    </row>
    <row r="292" spans="1:21" ht="15" customHeight="1" x14ac:dyDescent="0.2">
      <c r="A292" s="291" t="s">
        <v>423</v>
      </c>
    </row>
    <row r="293" spans="1:21" s="61" customFormat="1" ht="30" customHeight="1" x14ac:dyDescent="0.2">
      <c r="A293" s="61" t="s">
        <v>496</v>
      </c>
      <c r="B293" s="588" t="s">
        <v>406</v>
      </c>
      <c r="C293" s="588"/>
      <c r="D293" s="588"/>
      <c r="E293" s="456"/>
      <c r="F293" s="456"/>
      <c r="G293" s="456"/>
      <c r="H293" s="463"/>
      <c r="I293" s="463"/>
      <c r="J293" s="463"/>
      <c r="K293" s="463"/>
      <c r="L293" s="463"/>
      <c r="M293" s="463"/>
      <c r="N293" s="463"/>
      <c r="O293" s="463"/>
      <c r="P293" s="463"/>
      <c r="Q293" s="463"/>
      <c r="R293" s="463"/>
      <c r="S293" s="463"/>
      <c r="T293" s="463"/>
      <c r="U293" s="463"/>
    </row>
    <row r="294" spans="1:21" ht="15" customHeight="1" x14ac:dyDescent="0.2">
      <c r="A294" s="61" t="s">
        <v>535</v>
      </c>
    </row>
    <row r="295" spans="1:21" s="462" customFormat="1" x14ac:dyDescent="0.2">
      <c r="E295" s="454"/>
      <c r="F295" s="454"/>
      <c r="G295" s="454"/>
    </row>
    <row r="296" spans="1:21" ht="15" customHeight="1" x14ac:dyDescent="0.2">
      <c r="A296" s="579" t="s">
        <v>224</v>
      </c>
      <c r="B296" s="580"/>
      <c r="C296" s="580"/>
      <c r="D296" s="581"/>
    </row>
    <row r="297" spans="1:21" ht="15" customHeight="1" x14ac:dyDescent="0.2">
      <c r="A297" s="464" t="s">
        <v>10</v>
      </c>
      <c r="B297" s="582" t="s">
        <v>225</v>
      </c>
      <c r="C297" s="583"/>
      <c r="D297" s="137" t="s">
        <v>226</v>
      </c>
    </row>
    <row r="298" spans="1:21" ht="15" customHeight="1" x14ac:dyDescent="0.2">
      <c r="A298" s="417" t="s">
        <v>422</v>
      </c>
      <c r="B298" s="584"/>
      <c r="C298" s="585"/>
      <c r="D298" s="586" t="s">
        <v>227</v>
      </c>
    </row>
    <row r="299" spans="1:21" ht="24.95" customHeight="1" x14ac:dyDescent="0.2">
      <c r="A299" s="138" t="s">
        <v>495</v>
      </c>
      <c r="B299" s="139" t="s">
        <v>228</v>
      </c>
      <c r="C299" s="142" t="s">
        <v>229</v>
      </c>
      <c r="D299" s="587"/>
    </row>
    <row r="300" spans="1:21" ht="21.95" customHeight="1" x14ac:dyDescent="0.2">
      <c r="A300" s="234" t="s">
        <v>200</v>
      </c>
      <c r="B300" s="312"/>
      <c r="C300" s="344"/>
      <c r="D300" s="293"/>
    </row>
    <row r="301" spans="1:21" ht="21.95" customHeight="1" x14ac:dyDescent="0.2">
      <c r="A301" s="238" t="s">
        <v>431</v>
      </c>
      <c r="B301" s="442"/>
      <c r="C301" s="443"/>
      <c r="D301" s="293"/>
      <c r="E301" s="455"/>
    </row>
    <row r="302" spans="1:21" ht="21.95" customHeight="1" x14ac:dyDescent="0.2">
      <c r="A302" s="235" t="s">
        <v>201</v>
      </c>
      <c r="B302" s="314"/>
      <c r="C302" s="345"/>
      <c r="D302" s="293"/>
    </row>
    <row r="303" spans="1:21" ht="21.95" customHeight="1" x14ac:dyDescent="0.2">
      <c r="A303" s="238" t="s">
        <v>494</v>
      </c>
      <c r="B303" s="314"/>
      <c r="C303" s="345"/>
      <c r="D303" s="293"/>
    </row>
    <row r="304" spans="1:21" ht="21.95" customHeight="1" x14ac:dyDescent="0.2">
      <c r="A304" s="236" t="s">
        <v>233</v>
      </c>
      <c r="B304" s="313"/>
      <c r="C304" s="346"/>
      <c r="D304" s="293"/>
    </row>
    <row r="305" spans="1:21" ht="21.95" customHeight="1" x14ac:dyDescent="0.2">
      <c r="A305" s="464" t="s">
        <v>76</v>
      </c>
      <c r="B305" s="213">
        <f>SUM(B300:B304)</f>
        <v>0</v>
      </c>
      <c r="C305" s="143">
        <f>SUM(C300:C304)</f>
        <v>0</v>
      </c>
      <c r="D305" s="292"/>
    </row>
    <row r="306" spans="1:21" ht="15" customHeight="1" x14ac:dyDescent="0.2">
      <c r="A306" s="291" t="s">
        <v>423</v>
      </c>
    </row>
    <row r="307" spans="1:21" s="61" customFormat="1" ht="30" customHeight="1" x14ac:dyDescent="0.2">
      <c r="A307" s="61" t="s">
        <v>496</v>
      </c>
      <c r="B307" s="588" t="s">
        <v>406</v>
      </c>
      <c r="C307" s="588"/>
      <c r="D307" s="588"/>
      <c r="E307" s="456"/>
      <c r="F307" s="456"/>
      <c r="G307" s="456"/>
      <c r="H307" s="463"/>
      <c r="I307" s="463"/>
      <c r="J307" s="463"/>
      <c r="K307" s="463"/>
      <c r="L307" s="463"/>
      <c r="M307" s="463"/>
      <c r="N307" s="463"/>
      <c r="O307" s="463"/>
      <c r="P307" s="463"/>
      <c r="Q307" s="463"/>
      <c r="R307" s="463"/>
      <c r="S307" s="463"/>
      <c r="T307" s="463"/>
      <c r="U307" s="463"/>
    </row>
    <row r="308" spans="1:21" ht="15" customHeight="1" x14ac:dyDescent="0.2">
      <c r="A308" s="61" t="s">
        <v>535</v>
      </c>
    </row>
    <row r="309" spans="1:21" s="462" customFormat="1" x14ac:dyDescent="0.2">
      <c r="E309" s="454"/>
      <c r="F309" s="454"/>
      <c r="G309" s="454"/>
    </row>
    <row r="310" spans="1:21" ht="15" customHeight="1" x14ac:dyDescent="0.2">
      <c r="A310" s="579" t="s">
        <v>224</v>
      </c>
      <c r="B310" s="580"/>
      <c r="C310" s="580"/>
      <c r="D310" s="581"/>
    </row>
    <row r="311" spans="1:21" ht="15" customHeight="1" x14ac:dyDescent="0.2">
      <c r="A311" s="464" t="s">
        <v>10</v>
      </c>
      <c r="B311" s="582" t="s">
        <v>225</v>
      </c>
      <c r="C311" s="583"/>
      <c r="D311" s="137" t="s">
        <v>226</v>
      </c>
    </row>
    <row r="312" spans="1:21" ht="15" customHeight="1" x14ac:dyDescent="0.2">
      <c r="A312" s="417" t="s">
        <v>422</v>
      </c>
      <c r="B312" s="584"/>
      <c r="C312" s="585"/>
      <c r="D312" s="586" t="s">
        <v>227</v>
      </c>
    </row>
    <row r="313" spans="1:21" ht="24.95" customHeight="1" x14ac:dyDescent="0.2">
      <c r="A313" s="138" t="s">
        <v>495</v>
      </c>
      <c r="B313" s="139" t="s">
        <v>228</v>
      </c>
      <c r="C313" s="142" t="s">
        <v>229</v>
      </c>
      <c r="D313" s="587"/>
    </row>
    <row r="314" spans="1:21" ht="21.95" customHeight="1" x14ac:dyDescent="0.2">
      <c r="A314" s="234" t="s">
        <v>200</v>
      </c>
      <c r="B314" s="312"/>
      <c r="C314" s="344"/>
      <c r="D314" s="293"/>
    </row>
    <row r="315" spans="1:21" ht="21.95" customHeight="1" x14ac:dyDescent="0.2">
      <c r="A315" s="238" t="s">
        <v>431</v>
      </c>
      <c r="B315" s="442"/>
      <c r="C315" s="443"/>
      <c r="D315" s="293"/>
      <c r="E315" s="455"/>
    </row>
    <row r="316" spans="1:21" ht="21.95" customHeight="1" x14ac:dyDescent="0.2">
      <c r="A316" s="235" t="s">
        <v>201</v>
      </c>
      <c r="B316" s="314"/>
      <c r="C316" s="345"/>
      <c r="D316" s="293"/>
    </row>
    <row r="317" spans="1:21" ht="21.95" customHeight="1" x14ac:dyDescent="0.2">
      <c r="A317" s="238" t="s">
        <v>494</v>
      </c>
      <c r="B317" s="314"/>
      <c r="C317" s="345"/>
      <c r="D317" s="293"/>
    </row>
    <row r="318" spans="1:21" ht="21.95" customHeight="1" x14ac:dyDescent="0.2">
      <c r="A318" s="236" t="s">
        <v>233</v>
      </c>
      <c r="B318" s="313"/>
      <c r="C318" s="346"/>
      <c r="D318" s="293"/>
    </row>
    <row r="319" spans="1:21" ht="21.95" customHeight="1" x14ac:dyDescent="0.2">
      <c r="A319" s="464" t="s">
        <v>76</v>
      </c>
      <c r="B319" s="213">
        <f>SUM(B314:B318)</f>
        <v>0</v>
      </c>
      <c r="C319" s="143">
        <f>SUM(C314:C318)</f>
        <v>0</v>
      </c>
      <c r="D319" s="292"/>
    </row>
    <row r="320" spans="1:21" ht="15" customHeight="1" x14ac:dyDescent="0.2">
      <c r="A320" s="291" t="s">
        <v>423</v>
      </c>
    </row>
    <row r="321" spans="1:21" s="61" customFormat="1" ht="30" customHeight="1" x14ac:dyDescent="0.2">
      <c r="A321" s="61" t="s">
        <v>496</v>
      </c>
      <c r="B321" s="588" t="s">
        <v>406</v>
      </c>
      <c r="C321" s="588"/>
      <c r="D321" s="588"/>
      <c r="E321" s="456"/>
      <c r="F321" s="456"/>
      <c r="G321" s="456"/>
      <c r="H321" s="463"/>
      <c r="I321" s="463"/>
      <c r="J321" s="463"/>
      <c r="K321" s="463"/>
      <c r="L321" s="463"/>
      <c r="M321" s="463"/>
      <c r="N321" s="463"/>
      <c r="O321" s="463"/>
      <c r="P321" s="463"/>
      <c r="Q321" s="463"/>
      <c r="R321" s="463"/>
      <c r="S321" s="463"/>
      <c r="T321" s="463"/>
      <c r="U321" s="463"/>
    </row>
    <row r="322" spans="1:21" ht="15" customHeight="1" x14ac:dyDescent="0.2">
      <c r="A322" s="61" t="s">
        <v>535</v>
      </c>
    </row>
    <row r="323" spans="1:21" s="462" customFormat="1" x14ac:dyDescent="0.2">
      <c r="E323" s="454"/>
      <c r="F323" s="454"/>
      <c r="G323" s="454"/>
    </row>
    <row r="324" spans="1:21" s="462" customFormat="1" x14ac:dyDescent="0.2">
      <c r="E324" s="454"/>
      <c r="F324" s="454"/>
      <c r="G324" s="454"/>
    </row>
    <row r="325" spans="1:21" s="462" customFormat="1" x14ac:dyDescent="0.2">
      <c r="E325" s="454"/>
      <c r="F325" s="454"/>
      <c r="G325" s="454"/>
    </row>
    <row r="326" spans="1:21" s="462" customFormat="1" x14ac:dyDescent="0.2">
      <c r="E326" s="454"/>
      <c r="F326" s="454"/>
      <c r="G326" s="454"/>
    </row>
    <row r="327" spans="1:21" s="462" customFormat="1" x14ac:dyDescent="0.2">
      <c r="E327" s="454"/>
      <c r="F327" s="454"/>
      <c r="G327" s="454"/>
    </row>
    <row r="328" spans="1:21" s="462" customFormat="1" x14ac:dyDescent="0.2">
      <c r="E328" s="454"/>
      <c r="F328" s="454"/>
      <c r="G328" s="454"/>
    </row>
    <row r="329" spans="1:21" s="462" customFormat="1" x14ac:dyDescent="0.2">
      <c r="E329" s="454"/>
      <c r="F329" s="454"/>
      <c r="G329" s="454"/>
    </row>
    <row r="330" spans="1:21" s="462" customFormat="1" x14ac:dyDescent="0.2">
      <c r="E330" s="454"/>
      <c r="F330" s="454"/>
      <c r="G330" s="454"/>
    </row>
    <row r="331" spans="1:21" s="462" customFormat="1" x14ac:dyDescent="0.2">
      <c r="E331" s="454"/>
      <c r="F331" s="454"/>
      <c r="G331" s="454"/>
    </row>
    <row r="332" spans="1:21" s="462" customFormat="1" x14ac:dyDescent="0.2">
      <c r="E332" s="454"/>
      <c r="F332" s="454"/>
      <c r="G332" s="454"/>
    </row>
    <row r="333" spans="1:21" s="462" customFormat="1" x14ac:dyDescent="0.2">
      <c r="E333" s="454"/>
      <c r="F333" s="454"/>
      <c r="G333" s="454"/>
    </row>
    <row r="334" spans="1:21" s="462" customFormat="1" x14ac:dyDescent="0.2">
      <c r="E334" s="454"/>
      <c r="F334" s="454"/>
      <c r="G334" s="454"/>
    </row>
    <row r="335" spans="1:21" s="462" customFormat="1" x14ac:dyDescent="0.2">
      <c r="E335" s="454"/>
      <c r="F335" s="454"/>
      <c r="G335" s="454"/>
    </row>
    <row r="336" spans="1:21" s="462" customFormat="1" x14ac:dyDescent="0.2">
      <c r="E336" s="454"/>
      <c r="F336" s="454"/>
      <c r="G336" s="454"/>
    </row>
    <row r="337" spans="5:7" s="462" customFormat="1" x14ac:dyDescent="0.2">
      <c r="E337" s="454"/>
      <c r="F337" s="454"/>
      <c r="G337" s="454"/>
    </row>
    <row r="338" spans="5:7" s="462" customFormat="1" x14ac:dyDescent="0.2">
      <c r="E338" s="454"/>
      <c r="F338" s="454"/>
      <c r="G338" s="454"/>
    </row>
    <row r="339" spans="5:7" s="462" customFormat="1" x14ac:dyDescent="0.2">
      <c r="E339" s="454"/>
      <c r="F339" s="454"/>
      <c r="G339" s="454"/>
    </row>
    <row r="340" spans="5:7" s="462" customFormat="1" x14ac:dyDescent="0.2">
      <c r="E340" s="454"/>
      <c r="F340" s="454"/>
      <c r="G340" s="454"/>
    </row>
    <row r="341" spans="5:7" s="462" customFormat="1" x14ac:dyDescent="0.2">
      <c r="E341" s="454"/>
      <c r="F341" s="454"/>
      <c r="G341" s="454"/>
    </row>
    <row r="342" spans="5:7" s="462" customFormat="1" x14ac:dyDescent="0.2">
      <c r="E342" s="454"/>
      <c r="F342" s="454"/>
      <c r="G342" s="454"/>
    </row>
    <row r="343" spans="5:7" s="462" customFormat="1" x14ac:dyDescent="0.2">
      <c r="E343" s="454"/>
      <c r="F343" s="454"/>
      <c r="G343" s="454"/>
    </row>
    <row r="344" spans="5:7" s="462" customFormat="1" x14ac:dyDescent="0.2">
      <c r="E344" s="454"/>
      <c r="F344" s="454"/>
      <c r="G344" s="454"/>
    </row>
    <row r="345" spans="5:7" s="462" customFormat="1" x14ac:dyDescent="0.2">
      <c r="E345" s="454"/>
      <c r="F345" s="454"/>
      <c r="G345" s="454"/>
    </row>
    <row r="346" spans="5:7" s="462" customFormat="1" x14ac:dyDescent="0.2">
      <c r="E346" s="454"/>
      <c r="F346" s="454"/>
      <c r="G346" s="454"/>
    </row>
    <row r="347" spans="5:7" s="462" customFormat="1" x14ac:dyDescent="0.2">
      <c r="E347" s="454"/>
      <c r="F347" s="454"/>
      <c r="G347" s="454"/>
    </row>
    <row r="348" spans="5:7" s="462" customFormat="1" x14ac:dyDescent="0.2">
      <c r="E348" s="454"/>
      <c r="F348" s="454"/>
      <c r="G348" s="454"/>
    </row>
    <row r="349" spans="5:7" s="462" customFormat="1" x14ac:dyDescent="0.2">
      <c r="E349" s="454"/>
      <c r="F349" s="454"/>
      <c r="G349" s="454"/>
    </row>
    <row r="350" spans="5:7" s="462" customFormat="1" x14ac:dyDescent="0.2">
      <c r="E350" s="454"/>
      <c r="F350" s="454"/>
      <c r="G350" s="454"/>
    </row>
    <row r="351" spans="5:7" s="462" customFormat="1" x14ac:dyDescent="0.2">
      <c r="E351" s="454"/>
      <c r="F351" s="454"/>
      <c r="G351" s="454"/>
    </row>
    <row r="352" spans="5:7" s="462" customFormat="1" x14ac:dyDescent="0.2">
      <c r="E352" s="454"/>
      <c r="F352" s="454"/>
      <c r="G352" s="454"/>
    </row>
    <row r="353" spans="5:7" s="462" customFormat="1" x14ac:dyDescent="0.2">
      <c r="E353" s="454"/>
      <c r="F353" s="454"/>
      <c r="G353" s="454"/>
    </row>
    <row r="354" spans="5:7" s="462" customFormat="1" x14ac:dyDescent="0.2">
      <c r="E354" s="454"/>
      <c r="F354" s="454"/>
      <c r="G354" s="454"/>
    </row>
    <row r="355" spans="5:7" s="462" customFormat="1" x14ac:dyDescent="0.2">
      <c r="E355" s="454"/>
      <c r="F355" s="454"/>
      <c r="G355" s="454"/>
    </row>
    <row r="356" spans="5:7" s="462" customFormat="1" x14ac:dyDescent="0.2">
      <c r="E356" s="454"/>
      <c r="F356" s="454"/>
      <c r="G356" s="454"/>
    </row>
    <row r="357" spans="5:7" s="462" customFormat="1" x14ac:dyDescent="0.2">
      <c r="E357" s="454"/>
      <c r="F357" s="454"/>
      <c r="G357" s="454"/>
    </row>
    <row r="358" spans="5:7" s="462" customFormat="1" x14ac:dyDescent="0.2">
      <c r="E358" s="454"/>
      <c r="F358" s="454"/>
      <c r="G358" s="454"/>
    </row>
    <row r="359" spans="5:7" s="462" customFormat="1" x14ac:dyDescent="0.2">
      <c r="E359" s="454"/>
      <c r="F359" s="454"/>
      <c r="G359" s="454"/>
    </row>
    <row r="360" spans="5:7" s="462" customFormat="1" x14ac:dyDescent="0.2">
      <c r="E360" s="454"/>
      <c r="F360" s="454"/>
      <c r="G360" s="454"/>
    </row>
    <row r="361" spans="5:7" s="462" customFormat="1" x14ac:dyDescent="0.2">
      <c r="E361" s="454"/>
      <c r="F361" s="454"/>
      <c r="G361" s="454"/>
    </row>
    <row r="362" spans="5:7" s="462" customFormat="1" x14ac:dyDescent="0.2">
      <c r="E362" s="454"/>
      <c r="F362" s="454"/>
      <c r="G362" s="454"/>
    </row>
    <row r="363" spans="5:7" s="462" customFormat="1" x14ac:dyDescent="0.2">
      <c r="E363" s="454"/>
      <c r="F363" s="454"/>
      <c r="G363" s="454"/>
    </row>
    <row r="364" spans="5:7" s="462" customFormat="1" x14ac:dyDescent="0.2">
      <c r="E364" s="454"/>
      <c r="F364" s="454"/>
      <c r="G364" s="454"/>
    </row>
    <row r="365" spans="5:7" s="462" customFormat="1" x14ac:dyDescent="0.2">
      <c r="E365" s="454"/>
      <c r="F365" s="454"/>
      <c r="G365" s="454"/>
    </row>
    <row r="366" spans="5:7" s="462" customFormat="1" x14ac:dyDescent="0.2">
      <c r="E366" s="454"/>
      <c r="F366" s="454"/>
      <c r="G366" s="454"/>
    </row>
    <row r="367" spans="5:7" s="462" customFormat="1" x14ac:dyDescent="0.2">
      <c r="E367" s="454"/>
      <c r="F367" s="454"/>
      <c r="G367" s="454"/>
    </row>
    <row r="368" spans="5:7" s="462" customFormat="1" x14ac:dyDescent="0.2">
      <c r="E368" s="454"/>
      <c r="F368" s="454"/>
      <c r="G368" s="454"/>
    </row>
    <row r="369" spans="5:7" s="462" customFormat="1" x14ac:dyDescent="0.2">
      <c r="E369" s="454"/>
      <c r="F369" s="454"/>
      <c r="G369" s="454"/>
    </row>
    <row r="370" spans="5:7" s="462" customFormat="1" x14ac:dyDescent="0.2">
      <c r="E370" s="454"/>
      <c r="F370" s="454"/>
      <c r="G370" s="454"/>
    </row>
    <row r="371" spans="5:7" s="462" customFormat="1" x14ac:dyDescent="0.2">
      <c r="E371" s="454"/>
      <c r="F371" s="454"/>
      <c r="G371" s="454"/>
    </row>
    <row r="372" spans="5:7" s="462" customFormat="1" x14ac:dyDescent="0.2">
      <c r="E372" s="454"/>
      <c r="F372" s="454"/>
      <c r="G372" s="454"/>
    </row>
    <row r="373" spans="5:7" s="462" customFormat="1" x14ac:dyDescent="0.2">
      <c r="E373" s="454"/>
      <c r="F373" s="454"/>
      <c r="G373" s="454"/>
    </row>
    <row r="374" spans="5:7" s="462" customFormat="1" x14ac:dyDescent="0.2">
      <c r="E374" s="454"/>
      <c r="F374" s="454"/>
      <c r="G374" s="454"/>
    </row>
    <row r="375" spans="5:7" s="462" customFormat="1" x14ac:dyDescent="0.2">
      <c r="E375" s="454"/>
      <c r="F375" s="454"/>
      <c r="G375" s="454"/>
    </row>
    <row r="376" spans="5:7" s="462" customFormat="1" x14ac:dyDescent="0.2">
      <c r="E376" s="454"/>
      <c r="F376" s="454"/>
      <c r="G376" s="454"/>
    </row>
    <row r="377" spans="5:7" s="462" customFormat="1" x14ac:dyDescent="0.2">
      <c r="E377" s="454"/>
      <c r="F377" s="454"/>
      <c r="G377" s="454"/>
    </row>
    <row r="378" spans="5:7" s="462" customFormat="1" x14ac:dyDescent="0.2">
      <c r="E378" s="454"/>
      <c r="F378" s="454"/>
      <c r="G378" s="454"/>
    </row>
    <row r="379" spans="5:7" s="462" customFormat="1" x14ac:dyDescent="0.2">
      <c r="E379" s="454"/>
      <c r="F379" s="454"/>
      <c r="G379" s="454"/>
    </row>
    <row r="380" spans="5:7" s="462" customFormat="1" x14ac:dyDescent="0.2">
      <c r="E380" s="454"/>
      <c r="F380" s="454"/>
      <c r="G380" s="454"/>
    </row>
    <row r="381" spans="5:7" s="462" customFormat="1" x14ac:dyDescent="0.2">
      <c r="E381" s="454"/>
      <c r="F381" s="454"/>
      <c r="G381" s="454"/>
    </row>
    <row r="382" spans="5:7" s="462" customFormat="1" x14ac:dyDescent="0.2">
      <c r="E382" s="454"/>
      <c r="F382" s="454"/>
      <c r="G382" s="454"/>
    </row>
    <row r="383" spans="5:7" s="462" customFormat="1" x14ac:dyDescent="0.2">
      <c r="E383" s="454"/>
      <c r="F383" s="454"/>
      <c r="G383" s="454"/>
    </row>
    <row r="384" spans="5:7" s="462" customFormat="1" x14ac:dyDescent="0.2">
      <c r="E384" s="454"/>
      <c r="F384" s="454"/>
      <c r="G384" s="454"/>
    </row>
    <row r="385" spans="5:7" s="462" customFormat="1" x14ac:dyDescent="0.2">
      <c r="E385" s="454"/>
      <c r="F385" s="454"/>
      <c r="G385" s="454"/>
    </row>
    <row r="386" spans="5:7" s="462" customFormat="1" x14ac:dyDescent="0.2">
      <c r="E386" s="454"/>
      <c r="F386" s="454"/>
      <c r="G386" s="454"/>
    </row>
    <row r="387" spans="5:7" s="462" customFormat="1" x14ac:dyDescent="0.2">
      <c r="E387" s="454"/>
      <c r="F387" s="454"/>
      <c r="G387" s="454"/>
    </row>
    <row r="388" spans="5:7" s="462" customFormat="1" x14ac:dyDescent="0.2">
      <c r="E388" s="454"/>
      <c r="F388" s="454"/>
      <c r="G388" s="454"/>
    </row>
    <row r="389" spans="5:7" s="462" customFormat="1" x14ac:dyDescent="0.2">
      <c r="E389" s="454"/>
      <c r="F389" s="454"/>
      <c r="G389" s="454"/>
    </row>
    <row r="390" spans="5:7" s="462" customFormat="1" x14ac:dyDescent="0.2">
      <c r="E390" s="454"/>
      <c r="F390" s="454"/>
      <c r="G390" s="454"/>
    </row>
    <row r="391" spans="5:7" s="462" customFormat="1" x14ac:dyDescent="0.2">
      <c r="E391" s="454"/>
      <c r="F391" s="454"/>
      <c r="G391" s="454"/>
    </row>
    <row r="392" spans="5:7" s="462" customFormat="1" x14ac:dyDescent="0.2">
      <c r="E392" s="454"/>
      <c r="F392" s="454"/>
      <c r="G392" s="454"/>
    </row>
    <row r="393" spans="5:7" s="462" customFormat="1" x14ac:dyDescent="0.2">
      <c r="E393" s="454"/>
      <c r="F393" s="454"/>
      <c r="G393" s="454"/>
    </row>
    <row r="394" spans="5:7" s="462" customFormat="1" x14ac:dyDescent="0.2">
      <c r="E394" s="454"/>
      <c r="F394" s="454"/>
      <c r="G394" s="454"/>
    </row>
    <row r="395" spans="5:7" s="462" customFormat="1" x14ac:dyDescent="0.2">
      <c r="E395" s="454"/>
      <c r="F395" s="454"/>
      <c r="G395" s="454"/>
    </row>
    <row r="396" spans="5:7" s="462" customFormat="1" x14ac:dyDescent="0.2">
      <c r="E396" s="454"/>
      <c r="F396" s="454"/>
      <c r="G396" s="454"/>
    </row>
    <row r="397" spans="5:7" s="462" customFormat="1" x14ac:dyDescent="0.2">
      <c r="E397" s="454"/>
      <c r="F397" s="454"/>
      <c r="G397" s="454"/>
    </row>
    <row r="398" spans="5:7" s="462" customFormat="1" x14ac:dyDescent="0.2">
      <c r="E398" s="454"/>
      <c r="F398" s="454"/>
      <c r="G398" s="454"/>
    </row>
    <row r="399" spans="5:7" s="462" customFormat="1" x14ac:dyDescent="0.2">
      <c r="E399" s="454"/>
      <c r="F399" s="454"/>
      <c r="G399" s="454"/>
    </row>
    <row r="400" spans="5:7" s="462" customFormat="1" x14ac:dyDescent="0.2">
      <c r="E400" s="454"/>
      <c r="F400" s="454"/>
      <c r="G400" s="454"/>
    </row>
    <row r="401" spans="5:7" s="462" customFormat="1" x14ac:dyDescent="0.2">
      <c r="E401" s="454"/>
      <c r="F401" s="454"/>
      <c r="G401" s="454"/>
    </row>
    <row r="402" spans="5:7" s="462" customFormat="1" x14ac:dyDescent="0.2">
      <c r="E402" s="454"/>
      <c r="F402" s="454"/>
      <c r="G402" s="454"/>
    </row>
    <row r="403" spans="5:7" s="462" customFormat="1" x14ac:dyDescent="0.2">
      <c r="E403" s="454"/>
      <c r="F403" s="454"/>
      <c r="G403" s="454"/>
    </row>
    <row r="404" spans="5:7" s="462" customFormat="1" x14ac:dyDescent="0.2">
      <c r="E404" s="454"/>
      <c r="F404" s="454"/>
      <c r="G404" s="454"/>
    </row>
    <row r="405" spans="5:7" s="462" customFormat="1" x14ac:dyDescent="0.2">
      <c r="E405" s="454"/>
      <c r="F405" s="454"/>
      <c r="G405" s="454"/>
    </row>
    <row r="406" spans="5:7" s="462" customFormat="1" x14ac:dyDescent="0.2">
      <c r="E406" s="454"/>
      <c r="F406" s="454"/>
      <c r="G406" s="454"/>
    </row>
    <row r="407" spans="5:7" s="462" customFormat="1" x14ac:dyDescent="0.2">
      <c r="E407" s="454"/>
      <c r="F407" s="454"/>
      <c r="G407" s="454"/>
    </row>
    <row r="408" spans="5:7" s="462" customFormat="1" x14ac:dyDescent="0.2">
      <c r="E408" s="454"/>
      <c r="F408" s="454"/>
      <c r="G408" s="454"/>
    </row>
    <row r="409" spans="5:7" s="462" customFormat="1" x14ac:dyDescent="0.2">
      <c r="E409" s="454"/>
      <c r="F409" s="454"/>
      <c r="G409" s="454"/>
    </row>
    <row r="410" spans="5:7" s="462" customFormat="1" x14ac:dyDescent="0.2">
      <c r="E410" s="454"/>
      <c r="F410" s="454"/>
      <c r="G410" s="454"/>
    </row>
    <row r="411" spans="5:7" s="462" customFormat="1" x14ac:dyDescent="0.2">
      <c r="E411" s="454"/>
      <c r="F411" s="454"/>
      <c r="G411" s="454"/>
    </row>
    <row r="412" spans="5:7" s="462" customFormat="1" x14ac:dyDescent="0.2">
      <c r="E412" s="454"/>
      <c r="F412" s="454"/>
      <c r="G412" s="454"/>
    </row>
    <row r="413" spans="5:7" s="462" customFormat="1" x14ac:dyDescent="0.2">
      <c r="E413" s="454"/>
      <c r="F413" s="454"/>
      <c r="G413" s="454"/>
    </row>
    <row r="414" spans="5:7" s="462" customFormat="1" x14ac:dyDescent="0.2">
      <c r="E414" s="454"/>
      <c r="F414" s="454"/>
      <c r="G414" s="454"/>
    </row>
    <row r="415" spans="5:7" s="462" customFormat="1" x14ac:dyDescent="0.2">
      <c r="E415" s="454"/>
      <c r="F415" s="454"/>
      <c r="G415" s="454"/>
    </row>
    <row r="416" spans="5:7" s="462" customFormat="1" x14ac:dyDescent="0.2">
      <c r="E416" s="454"/>
      <c r="F416" s="454"/>
      <c r="G416" s="454"/>
    </row>
    <row r="417" spans="5:7" s="462" customFormat="1" x14ac:dyDescent="0.2">
      <c r="E417" s="454"/>
      <c r="F417" s="454"/>
      <c r="G417" s="454"/>
    </row>
    <row r="418" spans="5:7" s="462" customFormat="1" x14ac:dyDescent="0.2">
      <c r="E418" s="454"/>
      <c r="F418" s="454"/>
      <c r="G418" s="454"/>
    </row>
    <row r="419" spans="5:7" s="462" customFormat="1" x14ac:dyDescent="0.2">
      <c r="E419" s="454"/>
      <c r="F419" s="454"/>
      <c r="G419" s="454"/>
    </row>
    <row r="420" spans="5:7" s="462" customFormat="1" x14ac:dyDescent="0.2">
      <c r="E420" s="454"/>
      <c r="F420" s="454"/>
      <c r="G420" s="454"/>
    </row>
    <row r="421" spans="5:7" s="462" customFormat="1" x14ac:dyDescent="0.2">
      <c r="E421" s="454"/>
      <c r="F421" s="454"/>
      <c r="G421" s="454"/>
    </row>
    <row r="422" spans="5:7" s="462" customFormat="1" x14ac:dyDescent="0.2">
      <c r="E422" s="454"/>
      <c r="F422" s="454"/>
      <c r="G422" s="454"/>
    </row>
    <row r="423" spans="5:7" s="462" customFormat="1" x14ac:dyDescent="0.2">
      <c r="E423" s="454"/>
      <c r="F423" s="454"/>
      <c r="G423" s="454"/>
    </row>
    <row r="424" spans="5:7" s="462" customFormat="1" x14ac:dyDescent="0.2">
      <c r="E424" s="454"/>
      <c r="F424" s="454"/>
      <c r="G424" s="454"/>
    </row>
    <row r="425" spans="5:7" s="462" customFormat="1" x14ac:dyDescent="0.2">
      <c r="E425" s="454"/>
      <c r="F425" s="454"/>
      <c r="G425" s="454"/>
    </row>
    <row r="426" spans="5:7" s="462" customFormat="1" x14ac:dyDescent="0.2">
      <c r="E426" s="454"/>
      <c r="F426" s="454"/>
      <c r="G426" s="454"/>
    </row>
    <row r="427" spans="5:7" s="462" customFormat="1" x14ac:dyDescent="0.2">
      <c r="E427" s="454"/>
      <c r="F427" s="454"/>
      <c r="G427" s="454"/>
    </row>
    <row r="428" spans="5:7" s="462" customFormat="1" x14ac:dyDescent="0.2">
      <c r="E428" s="454"/>
      <c r="F428" s="454"/>
      <c r="G428" s="454"/>
    </row>
    <row r="429" spans="5:7" s="462" customFormat="1" x14ac:dyDescent="0.2">
      <c r="E429" s="454"/>
      <c r="F429" s="454"/>
      <c r="G429" s="454"/>
    </row>
    <row r="430" spans="5:7" s="462" customFormat="1" x14ac:dyDescent="0.2">
      <c r="E430" s="454"/>
      <c r="F430" s="454"/>
      <c r="G430" s="454"/>
    </row>
    <row r="431" spans="5:7" s="462" customFormat="1" x14ac:dyDescent="0.2">
      <c r="E431" s="454"/>
      <c r="F431" s="454"/>
      <c r="G431" s="454"/>
    </row>
    <row r="432" spans="5:7" s="462" customFormat="1" x14ac:dyDescent="0.2">
      <c r="E432" s="454"/>
      <c r="F432" s="454"/>
      <c r="G432" s="454"/>
    </row>
    <row r="433" spans="5:7" s="462" customFormat="1" x14ac:dyDescent="0.2">
      <c r="E433" s="454"/>
      <c r="F433" s="454"/>
      <c r="G433" s="454"/>
    </row>
    <row r="434" spans="5:7" s="462" customFormat="1" x14ac:dyDescent="0.2">
      <c r="E434" s="454"/>
      <c r="F434" s="454"/>
      <c r="G434" s="454"/>
    </row>
    <row r="435" spans="5:7" s="462" customFormat="1" x14ac:dyDescent="0.2">
      <c r="E435" s="454"/>
      <c r="F435" s="454"/>
      <c r="G435" s="454"/>
    </row>
    <row r="436" spans="5:7" s="462" customFormat="1" x14ac:dyDescent="0.2">
      <c r="E436" s="454"/>
      <c r="F436" s="454"/>
      <c r="G436" s="454"/>
    </row>
    <row r="437" spans="5:7" s="462" customFormat="1" x14ac:dyDescent="0.2">
      <c r="E437" s="454"/>
      <c r="F437" s="454"/>
      <c r="G437" s="454"/>
    </row>
    <row r="438" spans="5:7" s="462" customFormat="1" x14ac:dyDescent="0.2">
      <c r="E438" s="454"/>
      <c r="F438" s="454"/>
      <c r="G438" s="454"/>
    </row>
    <row r="439" spans="5:7" s="462" customFormat="1" x14ac:dyDescent="0.2">
      <c r="E439" s="454"/>
      <c r="F439" s="454"/>
      <c r="G439" s="454"/>
    </row>
    <row r="440" spans="5:7" s="462" customFormat="1" x14ac:dyDescent="0.2">
      <c r="E440" s="454"/>
      <c r="F440" s="454"/>
      <c r="G440" s="454"/>
    </row>
    <row r="441" spans="5:7" s="462" customFormat="1" x14ac:dyDescent="0.2">
      <c r="E441" s="454"/>
      <c r="F441" s="454"/>
      <c r="G441" s="454"/>
    </row>
    <row r="442" spans="5:7" s="462" customFormat="1" x14ac:dyDescent="0.2">
      <c r="E442" s="454"/>
      <c r="F442" s="454"/>
      <c r="G442" s="454"/>
    </row>
    <row r="443" spans="5:7" s="462" customFormat="1" x14ac:dyDescent="0.2">
      <c r="E443" s="454"/>
      <c r="F443" s="454"/>
      <c r="G443" s="454"/>
    </row>
    <row r="444" spans="5:7" s="462" customFormat="1" x14ac:dyDescent="0.2">
      <c r="E444" s="454"/>
      <c r="F444" s="454"/>
      <c r="G444" s="454"/>
    </row>
    <row r="445" spans="5:7" s="462" customFormat="1" x14ac:dyDescent="0.2">
      <c r="E445" s="454"/>
      <c r="F445" s="454"/>
      <c r="G445" s="454"/>
    </row>
    <row r="446" spans="5:7" s="462" customFormat="1" x14ac:dyDescent="0.2">
      <c r="E446" s="454"/>
      <c r="F446" s="454"/>
      <c r="G446" s="454"/>
    </row>
    <row r="447" spans="5:7" s="462" customFormat="1" x14ac:dyDescent="0.2">
      <c r="E447" s="454"/>
      <c r="F447" s="454"/>
      <c r="G447" s="454"/>
    </row>
    <row r="448" spans="5:7" s="462" customFormat="1" x14ac:dyDescent="0.2">
      <c r="E448" s="454"/>
      <c r="F448" s="454"/>
      <c r="G448" s="454"/>
    </row>
    <row r="449" spans="5:7" s="462" customFormat="1" x14ac:dyDescent="0.2">
      <c r="E449" s="454"/>
      <c r="F449" s="454"/>
      <c r="G449" s="454"/>
    </row>
    <row r="450" spans="5:7" s="462" customFormat="1" x14ac:dyDescent="0.2">
      <c r="E450" s="454"/>
      <c r="F450" s="454"/>
      <c r="G450" s="454"/>
    </row>
    <row r="451" spans="5:7" s="462" customFormat="1" x14ac:dyDescent="0.2">
      <c r="E451" s="454"/>
      <c r="F451" s="454"/>
      <c r="G451" s="454"/>
    </row>
    <row r="452" spans="5:7" s="462" customFormat="1" x14ac:dyDescent="0.2">
      <c r="E452" s="454"/>
      <c r="F452" s="454"/>
      <c r="G452" s="454"/>
    </row>
    <row r="453" spans="5:7" s="462" customFormat="1" x14ac:dyDescent="0.2">
      <c r="E453" s="454"/>
      <c r="F453" s="454"/>
      <c r="G453" s="454"/>
    </row>
    <row r="454" spans="5:7" s="462" customFormat="1" x14ac:dyDescent="0.2">
      <c r="E454" s="454"/>
      <c r="F454" s="454"/>
      <c r="G454" s="454"/>
    </row>
    <row r="455" spans="5:7" s="462" customFormat="1" x14ac:dyDescent="0.2">
      <c r="E455" s="454"/>
      <c r="F455" s="454"/>
      <c r="G455" s="454"/>
    </row>
    <row r="456" spans="5:7" s="462" customFormat="1" x14ac:dyDescent="0.2">
      <c r="E456" s="454"/>
      <c r="F456" s="454"/>
      <c r="G456" s="454"/>
    </row>
    <row r="457" spans="5:7" s="462" customFormat="1" x14ac:dyDescent="0.2">
      <c r="E457" s="454"/>
      <c r="F457" s="454"/>
      <c r="G457" s="454"/>
    </row>
    <row r="458" spans="5:7" s="462" customFormat="1" x14ac:dyDescent="0.2">
      <c r="E458" s="454"/>
      <c r="F458" s="454"/>
      <c r="G458" s="454"/>
    </row>
    <row r="459" spans="5:7" s="462" customFormat="1" x14ac:dyDescent="0.2">
      <c r="E459" s="454"/>
      <c r="F459" s="454"/>
      <c r="G459" s="454"/>
    </row>
    <row r="460" spans="5:7" s="462" customFormat="1" x14ac:dyDescent="0.2">
      <c r="E460" s="454"/>
      <c r="F460" s="454"/>
      <c r="G460" s="454"/>
    </row>
    <row r="461" spans="5:7" s="462" customFormat="1" x14ac:dyDescent="0.2">
      <c r="E461" s="454"/>
      <c r="F461" s="454"/>
      <c r="G461" s="454"/>
    </row>
    <row r="462" spans="5:7" s="462" customFormat="1" x14ac:dyDescent="0.2">
      <c r="E462" s="454"/>
      <c r="F462" s="454"/>
      <c r="G462" s="454"/>
    </row>
    <row r="463" spans="5:7" s="462" customFormat="1" x14ac:dyDescent="0.2">
      <c r="E463" s="454"/>
      <c r="F463" s="454"/>
      <c r="G463" s="454"/>
    </row>
    <row r="464" spans="5:7" s="462" customFormat="1" x14ac:dyDescent="0.2">
      <c r="E464" s="454"/>
      <c r="F464" s="454"/>
      <c r="G464" s="454"/>
    </row>
    <row r="465" spans="5:7" s="462" customFormat="1" x14ac:dyDescent="0.2">
      <c r="E465" s="454"/>
      <c r="F465" s="454"/>
      <c r="G465" s="454"/>
    </row>
    <row r="466" spans="5:7" s="462" customFormat="1" x14ac:dyDescent="0.2">
      <c r="E466" s="454"/>
      <c r="F466" s="454"/>
      <c r="G466" s="454"/>
    </row>
    <row r="467" spans="5:7" s="462" customFormat="1" x14ac:dyDescent="0.2">
      <c r="E467" s="454"/>
      <c r="F467" s="454"/>
      <c r="G467" s="454"/>
    </row>
    <row r="468" spans="5:7" s="462" customFormat="1" x14ac:dyDescent="0.2">
      <c r="E468" s="454"/>
      <c r="F468" s="454"/>
      <c r="G468" s="454"/>
    </row>
    <row r="469" spans="5:7" s="462" customFormat="1" x14ac:dyDescent="0.2">
      <c r="E469" s="454"/>
      <c r="F469" s="454"/>
      <c r="G469" s="454"/>
    </row>
    <row r="470" spans="5:7" s="462" customFormat="1" x14ac:dyDescent="0.2">
      <c r="E470" s="454"/>
      <c r="F470" s="454"/>
      <c r="G470" s="454"/>
    </row>
    <row r="471" spans="5:7" s="462" customFormat="1" x14ac:dyDescent="0.2">
      <c r="E471" s="454"/>
      <c r="F471" s="454"/>
      <c r="G471" s="454"/>
    </row>
    <row r="472" spans="5:7" s="462" customFormat="1" x14ac:dyDescent="0.2">
      <c r="E472" s="454"/>
      <c r="F472" s="454"/>
      <c r="G472" s="454"/>
    </row>
    <row r="473" spans="5:7" s="462" customFormat="1" x14ac:dyDescent="0.2">
      <c r="E473" s="454"/>
      <c r="F473" s="454"/>
      <c r="G473" s="454"/>
    </row>
    <row r="474" spans="5:7" s="462" customFormat="1" x14ac:dyDescent="0.2">
      <c r="E474" s="454"/>
      <c r="F474" s="454"/>
      <c r="G474" s="454"/>
    </row>
    <row r="475" spans="5:7" s="462" customFormat="1" x14ac:dyDescent="0.2">
      <c r="E475" s="454"/>
      <c r="F475" s="454"/>
      <c r="G475" s="454"/>
    </row>
    <row r="476" spans="5:7" s="462" customFormat="1" x14ac:dyDescent="0.2">
      <c r="E476" s="454"/>
      <c r="F476" s="454"/>
      <c r="G476" s="454"/>
    </row>
    <row r="477" spans="5:7" s="462" customFormat="1" x14ac:dyDescent="0.2">
      <c r="E477" s="454"/>
      <c r="F477" s="454"/>
      <c r="G477" s="454"/>
    </row>
    <row r="478" spans="5:7" s="462" customFormat="1" x14ac:dyDescent="0.2">
      <c r="E478" s="454"/>
      <c r="F478" s="454"/>
      <c r="G478" s="454"/>
    </row>
    <row r="479" spans="5:7" s="462" customFormat="1" x14ac:dyDescent="0.2">
      <c r="E479" s="454"/>
      <c r="F479" s="454"/>
      <c r="G479" s="454"/>
    </row>
    <row r="480" spans="5:7" s="462" customFormat="1" x14ac:dyDescent="0.2">
      <c r="E480" s="454"/>
      <c r="F480" s="454"/>
      <c r="G480" s="454"/>
    </row>
    <row r="481" spans="5:7" s="462" customFormat="1" x14ac:dyDescent="0.2">
      <c r="E481" s="454"/>
      <c r="F481" s="454"/>
      <c r="G481" s="454"/>
    </row>
    <row r="482" spans="5:7" s="462" customFormat="1" x14ac:dyDescent="0.2">
      <c r="E482" s="454"/>
      <c r="F482" s="454"/>
      <c r="G482" s="454"/>
    </row>
    <row r="483" spans="5:7" s="462" customFormat="1" x14ac:dyDescent="0.2">
      <c r="E483" s="454"/>
      <c r="F483" s="454"/>
      <c r="G483" s="454"/>
    </row>
    <row r="484" spans="5:7" s="462" customFormat="1" x14ac:dyDescent="0.2">
      <c r="E484" s="454"/>
      <c r="F484" s="454"/>
      <c r="G484" s="454"/>
    </row>
    <row r="485" spans="5:7" s="462" customFormat="1" x14ac:dyDescent="0.2">
      <c r="E485" s="454"/>
      <c r="F485" s="454"/>
      <c r="G485" s="454"/>
    </row>
    <row r="486" spans="5:7" s="462" customFormat="1" x14ac:dyDescent="0.2">
      <c r="E486" s="454"/>
      <c r="F486" s="454"/>
      <c r="G486" s="454"/>
    </row>
    <row r="487" spans="5:7" s="462" customFormat="1" x14ac:dyDescent="0.2">
      <c r="E487" s="454"/>
      <c r="F487" s="454"/>
      <c r="G487" s="454"/>
    </row>
    <row r="488" spans="5:7" s="462" customFormat="1" x14ac:dyDescent="0.2">
      <c r="E488" s="454"/>
      <c r="F488" s="454"/>
      <c r="G488" s="454"/>
    </row>
    <row r="489" spans="5:7" s="462" customFormat="1" x14ac:dyDescent="0.2">
      <c r="E489" s="454"/>
      <c r="F489" s="454"/>
      <c r="G489" s="454"/>
    </row>
    <row r="490" spans="5:7" s="462" customFormat="1" x14ac:dyDescent="0.2">
      <c r="E490" s="454"/>
      <c r="F490" s="454"/>
      <c r="G490" s="454"/>
    </row>
    <row r="491" spans="5:7" s="462" customFormat="1" x14ac:dyDescent="0.2">
      <c r="E491" s="454"/>
      <c r="F491" s="454"/>
      <c r="G491" s="454"/>
    </row>
    <row r="492" spans="5:7" s="462" customFormat="1" x14ac:dyDescent="0.2">
      <c r="E492" s="454"/>
      <c r="F492" s="454"/>
      <c r="G492" s="454"/>
    </row>
    <row r="493" spans="5:7" s="462" customFormat="1" x14ac:dyDescent="0.2">
      <c r="E493" s="454"/>
      <c r="F493" s="454"/>
      <c r="G493" s="454"/>
    </row>
    <row r="494" spans="5:7" s="462" customFormat="1" x14ac:dyDescent="0.2">
      <c r="E494" s="454"/>
      <c r="F494" s="454"/>
      <c r="G494" s="454"/>
    </row>
    <row r="495" spans="5:7" s="462" customFormat="1" x14ac:dyDescent="0.2">
      <c r="E495" s="454"/>
      <c r="F495" s="454"/>
      <c r="G495" s="454"/>
    </row>
    <row r="496" spans="5:7" s="462" customFormat="1" x14ac:dyDescent="0.2">
      <c r="E496" s="454"/>
      <c r="F496" s="454"/>
      <c r="G496" s="454"/>
    </row>
    <row r="497" spans="1:7" s="462" customFormat="1" x14ac:dyDescent="0.2">
      <c r="E497" s="454"/>
      <c r="F497" s="454"/>
      <c r="G497" s="454"/>
    </row>
    <row r="498" spans="1:7" s="462" customFormat="1" x14ac:dyDescent="0.2">
      <c r="E498" s="454"/>
      <c r="F498" s="454"/>
      <c r="G498" s="454"/>
    </row>
    <row r="499" spans="1:7" s="462" customFormat="1" x14ac:dyDescent="0.2">
      <c r="E499" s="454"/>
      <c r="F499" s="454"/>
      <c r="G499" s="454"/>
    </row>
    <row r="500" spans="1:7" s="454" customFormat="1" ht="12.75" x14ac:dyDescent="0.2">
      <c r="A500" s="457" t="s">
        <v>452</v>
      </c>
      <c r="B500" s="458" t="s">
        <v>234</v>
      </c>
      <c r="C500" s="462"/>
      <c r="D500" s="462"/>
    </row>
    <row r="501" spans="1:7" s="454" customFormat="1" ht="11.25" x14ac:dyDescent="0.2">
      <c r="A501" s="454" t="s">
        <v>453</v>
      </c>
      <c r="B501" s="459"/>
      <c r="C501" s="462"/>
      <c r="D501" s="462"/>
    </row>
    <row r="502" spans="1:7" s="454" customFormat="1" ht="11.25" x14ac:dyDescent="0.2">
      <c r="A502" s="454" t="s">
        <v>454</v>
      </c>
      <c r="B502" s="459"/>
      <c r="C502" s="462"/>
      <c r="D502" s="462"/>
    </row>
    <row r="503" spans="1:7" s="454" customFormat="1" ht="11.25" x14ac:dyDescent="0.2">
      <c r="A503" s="454" t="s">
        <v>455</v>
      </c>
      <c r="B503" s="459"/>
      <c r="C503" s="462"/>
      <c r="D503" s="462"/>
    </row>
    <row r="504" spans="1:7" s="454" customFormat="1" ht="11.25" x14ac:dyDescent="0.2">
      <c r="A504" s="454" t="s">
        <v>456</v>
      </c>
      <c r="B504" s="459"/>
      <c r="C504" s="462"/>
      <c r="D504" s="462"/>
    </row>
    <row r="505" spans="1:7" s="454" customFormat="1" ht="11.25" x14ac:dyDescent="0.2">
      <c r="A505" s="454" t="s">
        <v>457</v>
      </c>
      <c r="B505" s="459"/>
      <c r="C505" s="462"/>
      <c r="D505" s="462"/>
    </row>
    <row r="506" spans="1:7" s="454" customFormat="1" ht="11.25" x14ac:dyDescent="0.2">
      <c r="A506" s="454" t="s">
        <v>458</v>
      </c>
      <c r="B506" s="459"/>
      <c r="C506" s="462"/>
      <c r="D506" s="462"/>
    </row>
    <row r="507" spans="1:7" s="454" customFormat="1" ht="11.25" x14ac:dyDescent="0.2">
      <c r="A507" s="454" t="s">
        <v>459</v>
      </c>
      <c r="B507" s="459"/>
      <c r="C507" s="462"/>
      <c r="D507" s="462"/>
    </row>
    <row r="508" spans="1:7" s="454" customFormat="1" ht="11.25" x14ac:dyDescent="0.2">
      <c r="A508" s="454" t="s">
        <v>460</v>
      </c>
      <c r="B508" s="459"/>
      <c r="C508" s="462"/>
      <c r="D508" s="462"/>
    </row>
    <row r="509" spans="1:7" s="454" customFormat="1" ht="11.25" x14ac:dyDescent="0.2">
      <c r="A509" s="454" t="s">
        <v>461</v>
      </c>
      <c r="B509" s="459"/>
      <c r="C509" s="462"/>
      <c r="D509" s="462"/>
    </row>
    <row r="510" spans="1:7" s="454" customFormat="1" ht="11.25" x14ac:dyDescent="0.2">
      <c r="A510" s="454" t="s">
        <v>462</v>
      </c>
      <c r="B510" s="459"/>
      <c r="C510" s="462"/>
      <c r="D510" s="462"/>
    </row>
    <row r="511" spans="1:7" s="454" customFormat="1" ht="11.25" x14ac:dyDescent="0.2">
      <c r="A511" s="454" t="s">
        <v>463</v>
      </c>
      <c r="B511" s="459"/>
      <c r="C511" s="462"/>
      <c r="D511" s="462"/>
    </row>
    <row r="512" spans="1:7" s="454" customFormat="1" ht="11.25" x14ac:dyDescent="0.2">
      <c r="A512" s="454" t="s">
        <v>464</v>
      </c>
      <c r="B512" s="459"/>
      <c r="C512" s="462"/>
      <c r="D512" s="462"/>
    </row>
    <row r="513" spans="1:4" s="454" customFormat="1" ht="11.25" x14ac:dyDescent="0.2">
      <c r="A513" s="454" t="s">
        <v>465</v>
      </c>
      <c r="B513" s="459"/>
      <c r="C513" s="462"/>
      <c r="D513" s="462"/>
    </row>
    <row r="514" spans="1:4" s="454" customFormat="1" ht="11.25" x14ac:dyDescent="0.2">
      <c r="A514" s="454" t="s">
        <v>466</v>
      </c>
      <c r="B514" s="459"/>
      <c r="C514" s="462"/>
      <c r="D514" s="462"/>
    </row>
    <row r="515" spans="1:4" s="454" customFormat="1" ht="11.25" x14ac:dyDescent="0.2">
      <c r="A515" s="454" t="s">
        <v>467</v>
      </c>
      <c r="B515" s="459"/>
      <c r="C515" s="462"/>
      <c r="D515" s="462"/>
    </row>
    <row r="516" spans="1:4" s="454" customFormat="1" ht="11.25" x14ac:dyDescent="0.2">
      <c r="A516" s="454" t="s">
        <v>468</v>
      </c>
      <c r="B516" s="459"/>
      <c r="C516" s="462"/>
      <c r="D516" s="462"/>
    </row>
    <row r="517" spans="1:4" s="454" customFormat="1" ht="11.25" x14ac:dyDescent="0.2">
      <c r="A517" s="454" t="s">
        <v>469</v>
      </c>
      <c r="B517" s="459"/>
      <c r="C517" s="462"/>
      <c r="D517" s="462"/>
    </row>
    <row r="518" spans="1:4" s="454" customFormat="1" ht="11.25" x14ac:dyDescent="0.2">
      <c r="A518" s="454" t="s">
        <v>470</v>
      </c>
      <c r="B518" s="459"/>
      <c r="C518" s="462"/>
      <c r="D518" s="462"/>
    </row>
    <row r="519" spans="1:4" s="454" customFormat="1" ht="11.25" x14ac:dyDescent="0.2">
      <c r="A519" s="454" t="s">
        <v>471</v>
      </c>
      <c r="B519" s="459"/>
      <c r="C519" s="462"/>
      <c r="D519" s="462"/>
    </row>
    <row r="520" spans="1:4" s="454" customFormat="1" ht="11.25" x14ac:dyDescent="0.2">
      <c r="A520" s="454" t="s">
        <v>472</v>
      </c>
      <c r="B520" s="459"/>
      <c r="C520" s="462"/>
      <c r="D520" s="462"/>
    </row>
    <row r="521" spans="1:4" s="454" customFormat="1" ht="11.25" x14ac:dyDescent="0.2">
      <c r="A521" s="454" t="s">
        <v>473</v>
      </c>
      <c r="B521" s="459"/>
      <c r="C521" s="462"/>
      <c r="D521" s="462"/>
    </row>
    <row r="522" spans="1:4" s="454" customFormat="1" ht="11.25" x14ac:dyDescent="0.2">
      <c r="A522" s="454" t="s">
        <v>474</v>
      </c>
      <c r="B522" s="459"/>
      <c r="C522" s="462"/>
      <c r="D522" s="462"/>
    </row>
    <row r="523" spans="1:4" s="454" customFormat="1" ht="11.25" x14ac:dyDescent="0.2">
      <c r="A523" s="454" t="s">
        <v>475</v>
      </c>
      <c r="B523" s="459"/>
      <c r="C523" s="462"/>
      <c r="D523" s="462"/>
    </row>
    <row r="524" spans="1:4" s="454" customFormat="1" ht="11.25" x14ac:dyDescent="0.2">
      <c r="A524" s="454" t="s">
        <v>476</v>
      </c>
      <c r="B524" s="459"/>
      <c r="C524" s="462"/>
      <c r="D524" s="462"/>
    </row>
    <row r="525" spans="1:4" s="454" customFormat="1" ht="11.25" x14ac:dyDescent="0.2">
      <c r="A525" s="454" t="s">
        <v>477</v>
      </c>
      <c r="B525" s="459"/>
      <c r="C525" s="462"/>
      <c r="D525" s="462"/>
    </row>
    <row r="526" spans="1:4" s="454" customFormat="1" ht="11.25" x14ac:dyDescent="0.2">
      <c r="A526" s="454" t="s">
        <v>478</v>
      </c>
      <c r="B526" s="459"/>
      <c r="C526" s="462"/>
      <c r="D526" s="462"/>
    </row>
    <row r="527" spans="1:4" s="454" customFormat="1" ht="11.25" x14ac:dyDescent="0.2">
      <c r="A527" s="454" t="s">
        <v>479</v>
      </c>
      <c r="B527" s="459"/>
      <c r="C527" s="462"/>
      <c r="D527" s="462"/>
    </row>
    <row r="528" spans="1:4" s="454" customFormat="1" ht="11.25" x14ac:dyDescent="0.2">
      <c r="A528" s="454" t="s">
        <v>480</v>
      </c>
      <c r="B528" s="459"/>
      <c r="C528" s="462"/>
      <c r="D528" s="462"/>
    </row>
    <row r="529" spans="1:4" s="454" customFormat="1" ht="11.25" x14ac:dyDescent="0.2">
      <c r="A529" s="454" t="s">
        <v>481</v>
      </c>
      <c r="B529" s="459"/>
      <c r="C529" s="462"/>
      <c r="D529" s="462"/>
    </row>
    <row r="530" spans="1:4" s="454" customFormat="1" x14ac:dyDescent="0.2">
      <c r="C530" s="462"/>
      <c r="D530" s="462"/>
    </row>
    <row r="531" spans="1:4" s="454" customFormat="1" x14ac:dyDescent="0.2">
      <c r="C531" s="462"/>
      <c r="D531" s="462"/>
    </row>
    <row r="532" spans="1:4" s="454" customFormat="1" x14ac:dyDescent="0.2">
      <c r="C532" s="462"/>
      <c r="D532" s="462"/>
    </row>
    <row r="533" spans="1:4" s="454" customFormat="1" x14ac:dyDescent="0.2">
      <c r="C533" s="462"/>
      <c r="D533" s="462"/>
    </row>
    <row r="534" spans="1:4" s="454" customFormat="1" x14ac:dyDescent="0.2">
      <c r="C534" s="462"/>
      <c r="D534" s="462"/>
    </row>
    <row r="535" spans="1:4" s="454" customFormat="1" x14ac:dyDescent="0.2">
      <c r="C535" s="462"/>
      <c r="D535" s="462"/>
    </row>
    <row r="536" spans="1:4" s="454" customFormat="1" x14ac:dyDescent="0.2">
      <c r="C536" s="462"/>
      <c r="D536" s="462"/>
    </row>
    <row r="537" spans="1:4" s="454" customFormat="1" x14ac:dyDescent="0.2">
      <c r="C537" s="462"/>
      <c r="D537" s="462"/>
    </row>
    <row r="538" spans="1:4" s="454" customFormat="1" x14ac:dyDescent="0.2">
      <c r="A538" s="462"/>
      <c r="B538" s="462"/>
      <c r="C538" s="462"/>
      <c r="D538" s="462"/>
    </row>
    <row r="539" spans="1:4" s="454" customFormat="1" x14ac:dyDescent="0.2">
      <c r="A539" s="462"/>
      <c r="B539" s="462"/>
      <c r="C539" s="462"/>
      <c r="D539" s="462"/>
    </row>
    <row r="540" spans="1:4" s="454" customFormat="1" x14ac:dyDescent="0.2">
      <c r="A540" s="462"/>
      <c r="B540" s="462"/>
      <c r="C540" s="462"/>
      <c r="D540" s="462"/>
    </row>
    <row r="541" spans="1:4" s="454" customFormat="1" x14ac:dyDescent="0.2">
      <c r="A541" s="462"/>
      <c r="B541" s="462"/>
      <c r="C541" s="462"/>
      <c r="D541" s="462"/>
    </row>
    <row r="542" spans="1:4" s="454" customFormat="1" x14ac:dyDescent="0.2">
      <c r="A542" s="462"/>
      <c r="B542" s="462"/>
      <c r="C542" s="462"/>
      <c r="D542" s="462"/>
    </row>
    <row r="543" spans="1:4" s="454" customFormat="1" x14ac:dyDescent="0.2">
      <c r="A543" s="462"/>
      <c r="B543" s="462"/>
      <c r="C543" s="462"/>
      <c r="D543" s="462"/>
    </row>
    <row r="544" spans="1:4" s="454" customFormat="1" x14ac:dyDescent="0.2">
      <c r="A544" s="462"/>
      <c r="B544" s="462"/>
      <c r="C544" s="462"/>
      <c r="D544" s="462"/>
    </row>
    <row r="545" spans="1:4" s="454" customFormat="1" x14ac:dyDescent="0.2">
      <c r="A545" s="462"/>
      <c r="B545" s="462"/>
      <c r="C545" s="462"/>
      <c r="D545" s="462"/>
    </row>
    <row r="546" spans="1:4" s="454" customFormat="1" x14ac:dyDescent="0.2">
      <c r="A546" s="462"/>
      <c r="B546" s="462"/>
      <c r="C546" s="462"/>
      <c r="D546" s="462"/>
    </row>
    <row r="547" spans="1:4" s="454" customFormat="1" x14ac:dyDescent="0.2">
      <c r="A547" s="462"/>
      <c r="B547" s="462"/>
      <c r="C547" s="462"/>
      <c r="D547" s="462"/>
    </row>
    <row r="548" spans="1:4" s="454" customFormat="1" x14ac:dyDescent="0.2">
      <c r="A548" s="462"/>
      <c r="B548" s="462"/>
      <c r="C548" s="462"/>
      <c r="D548" s="462"/>
    </row>
    <row r="549" spans="1:4" s="454" customFormat="1" x14ac:dyDescent="0.2">
      <c r="A549" s="462"/>
      <c r="B549" s="462"/>
      <c r="C549" s="462"/>
      <c r="D549" s="462"/>
    </row>
    <row r="550" spans="1:4" s="454" customFormat="1" x14ac:dyDescent="0.2">
      <c r="A550" s="462"/>
      <c r="B550" s="462"/>
      <c r="C550" s="462"/>
      <c r="D550" s="462"/>
    </row>
    <row r="551" spans="1:4" s="454" customFormat="1" x14ac:dyDescent="0.2">
      <c r="A551" s="462"/>
      <c r="B551" s="462"/>
      <c r="C551" s="462"/>
      <c r="D551" s="462"/>
    </row>
    <row r="552" spans="1:4" s="454" customFormat="1" x14ac:dyDescent="0.2">
      <c r="A552" s="462"/>
      <c r="B552" s="462"/>
      <c r="C552" s="462"/>
      <c r="D552" s="462"/>
    </row>
    <row r="553" spans="1:4" s="454" customFormat="1" x14ac:dyDescent="0.2">
      <c r="A553" s="462"/>
      <c r="B553" s="462"/>
      <c r="C553" s="462"/>
      <c r="D553" s="462"/>
    </row>
    <row r="554" spans="1:4" s="454" customFormat="1" x14ac:dyDescent="0.2">
      <c r="A554" s="462"/>
      <c r="B554" s="462"/>
      <c r="C554" s="462"/>
      <c r="D554" s="462"/>
    </row>
    <row r="555" spans="1:4" s="454" customFormat="1" x14ac:dyDescent="0.2">
      <c r="A555" s="462"/>
      <c r="B555" s="462"/>
      <c r="C555" s="462"/>
      <c r="D555" s="462"/>
    </row>
    <row r="556" spans="1:4" s="454" customFormat="1" x14ac:dyDescent="0.2">
      <c r="A556" s="462"/>
      <c r="B556" s="462"/>
      <c r="C556" s="462"/>
      <c r="D556" s="462"/>
    </row>
    <row r="557" spans="1:4" s="454" customFormat="1" x14ac:dyDescent="0.2">
      <c r="A557" s="462"/>
      <c r="B557" s="462"/>
      <c r="C557" s="462"/>
      <c r="D557" s="462"/>
    </row>
    <row r="558" spans="1:4" s="454" customFormat="1" x14ac:dyDescent="0.2">
      <c r="A558" s="462"/>
      <c r="B558" s="462"/>
      <c r="C558" s="462"/>
      <c r="D558" s="462"/>
    </row>
    <row r="559" spans="1:4" s="454" customFormat="1" x14ac:dyDescent="0.2">
      <c r="A559" s="462"/>
      <c r="B559" s="462"/>
      <c r="C559" s="462"/>
      <c r="D559" s="462"/>
    </row>
    <row r="560" spans="1:4" s="454" customFormat="1" x14ac:dyDescent="0.2">
      <c r="A560" s="462"/>
      <c r="B560" s="462"/>
      <c r="C560" s="462"/>
      <c r="D560" s="462"/>
    </row>
    <row r="561" spans="1:4" s="454" customFormat="1" x14ac:dyDescent="0.2">
      <c r="A561" s="462"/>
      <c r="B561" s="462"/>
      <c r="C561" s="462"/>
      <c r="D561" s="462"/>
    </row>
    <row r="562" spans="1:4" s="454" customFormat="1" x14ac:dyDescent="0.2">
      <c r="A562" s="462"/>
      <c r="B562" s="462"/>
      <c r="C562" s="462"/>
      <c r="D562" s="462"/>
    </row>
    <row r="563" spans="1:4" s="454" customFormat="1" x14ac:dyDescent="0.2">
      <c r="A563" s="462"/>
      <c r="B563" s="462"/>
      <c r="C563" s="462"/>
      <c r="D563" s="462"/>
    </row>
    <row r="564" spans="1:4" s="454" customFormat="1" x14ac:dyDescent="0.2">
      <c r="A564" s="462"/>
      <c r="B564" s="462"/>
      <c r="C564" s="462"/>
      <c r="D564" s="462"/>
    </row>
    <row r="565" spans="1:4" s="454" customFormat="1" x14ac:dyDescent="0.2">
      <c r="A565" s="462"/>
      <c r="B565" s="462"/>
      <c r="C565" s="462"/>
      <c r="D565" s="462"/>
    </row>
    <row r="566" spans="1:4" s="454" customFormat="1" x14ac:dyDescent="0.2">
      <c r="A566" s="462"/>
      <c r="B566" s="462"/>
      <c r="C566" s="462"/>
      <c r="D566" s="462"/>
    </row>
    <row r="567" spans="1:4" s="454" customFormat="1" x14ac:dyDescent="0.2">
      <c r="A567" s="462"/>
      <c r="B567" s="462"/>
      <c r="C567" s="462"/>
      <c r="D567" s="462"/>
    </row>
    <row r="568" spans="1:4" s="454" customFormat="1" x14ac:dyDescent="0.2">
      <c r="A568" s="462"/>
      <c r="B568" s="462"/>
      <c r="C568" s="462"/>
      <c r="D568" s="462"/>
    </row>
    <row r="569" spans="1:4" s="454" customFormat="1" x14ac:dyDescent="0.2">
      <c r="A569" s="462"/>
      <c r="B569" s="462"/>
      <c r="C569" s="462"/>
      <c r="D569" s="462"/>
    </row>
    <row r="570" spans="1:4" s="454" customFormat="1" x14ac:dyDescent="0.2">
      <c r="A570" s="462"/>
      <c r="B570" s="462"/>
      <c r="C570" s="462"/>
      <c r="D570" s="462"/>
    </row>
    <row r="571" spans="1:4" s="454" customFormat="1" x14ac:dyDescent="0.2">
      <c r="A571" s="462"/>
      <c r="B571" s="462"/>
      <c r="C571" s="462"/>
      <c r="D571" s="462"/>
    </row>
    <row r="572" spans="1:4" s="454" customFormat="1" x14ac:dyDescent="0.2">
      <c r="A572" s="462"/>
      <c r="B572" s="462"/>
      <c r="C572" s="462"/>
      <c r="D572" s="462"/>
    </row>
    <row r="573" spans="1:4" s="454" customFormat="1" x14ac:dyDescent="0.2">
      <c r="A573" s="462"/>
      <c r="B573" s="462"/>
      <c r="C573" s="462"/>
      <c r="D573" s="462"/>
    </row>
    <row r="574" spans="1:4" s="454" customFormat="1" x14ac:dyDescent="0.2">
      <c r="A574" s="462"/>
      <c r="B574" s="462"/>
      <c r="C574" s="462"/>
      <c r="D574" s="462"/>
    </row>
    <row r="575" spans="1:4" s="454" customFormat="1" x14ac:dyDescent="0.2">
      <c r="A575" s="462"/>
      <c r="B575" s="462"/>
      <c r="C575" s="462"/>
      <c r="D575" s="462"/>
    </row>
    <row r="576" spans="1:4" s="454" customFormat="1" x14ac:dyDescent="0.2">
      <c r="A576" s="462"/>
      <c r="B576" s="462"/>
      <c r="C576" s="462"/>
      <c r="D576" s="462"/>
    </row>
    <row r="577" spans="1:4" s="454" customFormat="1" x14ac:dyDescent="0.2">
      <c r="A577" s="462"/>
      <c r="B577" s="462"/>
      <c r="C577" s="462"/>
      <c r="D577" s="462"/>
    </row>
    <row r="578" spans="1:4" s="454" customFormat="1" x14ac:dyDescent="0.2">
      <c r="A578" s="462"/>
      <c r="B578" s="462"/>
      <c r="C578" s="462"/>
      <c r="D578" s="462"/>
    </row>
    <row r="579" spans="1:4" s="454" customFormat="1" x14ac:dyDescent="0.2">
      <c r="A579" s="462"/>
      <c r="B579" s="462"/>
      <c r="C579" s="462"/>
      <c r="D579" s="462"/>
    </row>
    <row r="580" spans="1:4" s="454" customFormat="1" x14ac:dyDescent="0.2">
      <c r="A580" s="462"/>
      <c r="B580" s="462"/>
      <c r="C580" s="462"/>
      <c r="D580" s="462"/>
    </row>
    <row r="581" spans="1:4" s="454" customFormat="1" x14ac:dyDescent="0.2">
      <c r="A581" s="462"/>
      <c r="B581" s="462"/>
      <c r="C581" s="462"/>
      <c r="D581" s="462"/>
    </row>
    <row r="582" spans="1:4" s="454" customFormat="1" x14ac:dyDescent="0.2">
      <c r="A582" s="462"/>
      <c r="B582" s="462"/>
      <c r="C582" s="462"/>
      <c r="D582" s="462"/>
    </row>
    <row r="583" spans="1:4" s="454" customFormat="1" x14ac:dyDescent="0.2">
      <c r="A583" s="462"/>
      <c r="B583" s="462"/>
      <c r="C583" s="462"/>
      <c r="D583" s="462"/>
    </row>
    <row r="584" spans="1:4" s="454" customFormat="1" x14ac:dyDescent="0.2">
      <c r="A584" s="462"/>
      <c r="B584" s="462"/>
      <c r="C584" s="462"/>
      <c r="D584" s="462"/>
    </row>
    <row r="585" spans="1:4" s="454" customFormat="1" x14ac:dyDescent="0.2">
      <c r="A585" s="462"/>
      <c r="B585" s="462"/>
      <c r="C585" s="462"/>
      <c r="D585" s="462"/>
    </row>
    <row r="586" spans="1:4" s="454" customFormat="1" x14ac:dyDescent="0.2">
      <c r="A586" s="462"/>
      <c r="B586" s="462"/>
      <c r="C586" s="462"/>
      <c r="D586" s="462"/>
    </row>
    <row r="587" spans="1:4" s="454" customFormat="1" x14ac:dyDescent="0.2">
      <c r="A587" s="462"/>
      <c r="B587" s="462"/>
      <c r="C587" s="462"/>
      <c r="D587" s="462"/>
    </row>
    <row r="588" spans="1:4" s="454" customFormat="1" x14ac:dyDescent="0.2">
      <c r="A588" s="462"/>
      <c r="B588" s="462"/>
      <c r="C588" s="462"/>
      <c r="D588" s="462"/>
    </row>
    <row r="589" spans="1:4" s="454" customFormat="1" x14ac:dyDescent="0.2">
      <c r="A589" s="462"/>
      <c r="B589" s="462"/>
      <c r="C589" s="462"/>
      <c r="D589" s="462"/>
    </row>
    <row r="590" spans="1:4" s="454" customFormat="1" x14ac:dyDescent="0.2">
      <c r="A590" s="462"/>
      <c r="B590" s="462"/>
      <c r="C590" s="462"/>
      <c r="D590" s="462"/>
    </row>
    <row r="591" spans="1:4" s="454" customFormat="1" x14ac:dyDescent="0.2">
      <c r="A591" s="462"/>
      <c r="B591" s="462"/>
      <c r="C591" s="462"/>
      <c r="D591" s="462"/>
    </row>
    <row r="592" spans="1:4" s="454" customFormat="1" x14ac:dyDescent="0.2">
      <c r="A592" s="462"/>
      <c r="B592" s="462"/>
      <c r="C592" s="462"/>
      <c r="D592" s="462"/>
    </row>
    <row r="593" spans="1:4" s="454" customFormat="1" x14ac:dyDescent="0.2">
      <c r="A593" s="462"/>
      <c r="B593" s="462"/>
      <c r="C593" s="462"/>
      <c r="D593" s="462"/>
    </row>
    <row r="594" spans="1:4" s="454" customFormat="1" x14ac:dyDescent="0.2">
      <c r="A594" s="462"/>
      <c r="B594" s="462"/>
      <c r="C594" s="462"/>
      <c r="D594" s="462"/>
    </row>
    <row r="595" spans="1:4" s="454" customFormat="1" x14ac:dyDescent="0.2">
      <c r="A595" s="462"/>
      <c r="B595" s="462"/>
      <c r="C595" s="462"/>
      <c r="D595" s="462"/>
    </row>
    <row r="596" spans="1:4" s="454" customFormat="1" x14ac:dyDescent="0.2">
      <c r="A596" s="462"/>
      <c r="B596" s="462"/>
      <c r="C596" s="462"/>
      <c r="D596" s="462"/>
    </row>
    <row r="597" spans="1:4" s="454" customFormat="1" x14ac:dyDescent="0.2">
      <c r="A597" s="462"/>
      <c r="B597" s="462"/>
      <c r="C597" s="462"/>
      <c r="D597" s="462"/>
    </row>
    <row r="598" spans="1:4" s="454" customFormat="1" x14ac:dyDescent="0.2">
      <c r="A598" s="462"/>
      <c r="B598" s="462"/>
      <c r="C598" s="462"/>
      <c r="D598" s="462"/>
    </row>
    <row r="599" spans="1:4" s="454" customFormat="1" x14ac:dyDescent="0.2">
      <c r="A599" s="462"/>
      <c r="B599" s="462"/>
      <c r="C599" s="462"/>
      <c r="D599" s="462"/>
    </row>
    <row r="600" spans="1:4" s="454" customFormat="1" x14ac:dyDescent="0.2">
      <c r="A600" s="462"/>
      <c r="B600" s="462"/>
      <c r="C600" s="462"/>
      <c r="D600" s="462"/>
    </row>
    <row r="601" spans="1:4" s="454" customFormat="1" x14ac:dyDescent="0.2">
      <c r="A601" s="462"/>
      <c r="B601" s="462"/>
      <c r="C601" s="462"/>
      <c r="D601" s="462"/>
    </row>
    <row r="602" spans="1:4" s="454" customFormat="1" x14ac:dyDescent="0.2">
      <c r="A602" s="462"/>
      <c r="B602" s="462"/>
      <c r="C602" s="462"/>
      <c r="D602" s="462"/>
    </row>
    <row r="603" spans="1:4" s="454" customFormat="1" x14ac:dyDescent="0.2">
      <c r="A603" s="462"/>
      <c r="B603" s="462"/>
      <c r="C603" s="462"/>
      <c r="D603" s="462"/>
    </row>
    <row r="604" spans="1:4" s="454" customFormat="1" x14ac:dyDescent="0.2">
      <c r="A604" s="462"/>
      <c r="B604" s="462"/>
      <c r="C604" s="462"/>
      <c r="D604" s="462"/>
    </row>
    <row r="605" spans="1:4" s="454" customFormat="1" x14ac:dyDescent="0.2">
      <c r="A605" s="462"/>
      <c r="B605" s="462"/>
      <c r="C605" s="462"/>
      <c r="D605" s="462"/>
    </row>
    <row r="606" spans="1:4" s="454" customFormat="1" x14ac:dyDescent="0.2">
      <c r="A606" s="462"/>
      <c r="B606" s="462"/>
      <c r="C606" s="462"/>
      <c r="D606" s="462"/>
    </row>
    <row r="607" spans="1:4" s="454" customFormat="1" x14ac:dyDescent="0.2">
      <c r="A607" s="462"/>
      <c r="B607" s="462"/>
      <c r="C607" s="462"/>
      <c r="D607" s="462"/>
    </row>
    <row r="608" spans="1:4" s="454" customFormat="1" x14ac:dyDescent="0.2">
      <c r="A608" s="462"/>
      <c r="B608" s="462"/>
      <c r="C608" s="462"/>
      <c r="D608" s="462"/>
    </row>
    <row r="609" spans="1:4" s="454" customFormat="1" x14ac:dyDescent="0.2">
      <c r="A609" s="462"/>
      <c r="B609" s="462"/>
      <c r="C609" s="462"/>
      <c r="D609" s="462"/>
    </row>
    <row r="610" spans="1:4" s="454" customFormat="1" x14ac:dyDescent="0.2">
      <c r="A610" s="462"/>
      <c r="B610" s="462"/>
      <c r="C610" s="462"/>
      <c r="D610" s="462"/>
    </row>
    <row r="611" spans="1:4" s="454" customFormat="1" x14ac:dyDescent="0.2">
      <c r="A611" s="462"/>
      <c r="B611" s="462"/>
      <c r="C611" s="462"/>
      <c r="D611" s="462"/>
    </row>
    <row r="612" spans="1:4" s="454" customFormat="1" x14ac:dyDescent="0.2">
      <c r="A612" s="462"/>
      <c r="B612" s="462"/>
      <c r="C612" s="462"/>
      <c r="D612" s="462"/>
    </row>
    <row r="613" spans="1:4" s="454" customFormat="1" x14ac:dyDescent="0.2">
      <c r="A613" s="462"/>
      <c r="B613" s="462"/>
      <c r="C613" s="462"/>
      <c r="D613" s="462"/>
    </row>
    <row r="614" spans="1:4" s="454" customFormat="1" x14ac:dyDescent="0.2">
      <c r="A614" s="462"/>
      <c r="B614" s="462"/>
      <c r="C614" s="462"/>
      <c r="D614" s="462"/>
    </row>
    <row r="615" spans="1:4" s="454" customFormat="1" x14ac:dyDescent="0.2">
      <c r="A615" s="462"/>
      <c r="B615" s="462"/>
      <c r="C615" s="462"/>
      <c r="D615" s="462"/>
    </row>
    <row r="616" spans="1:4" s="454" customFormat="1" x14ac:dyDescent="0.2">
      <c r="A616" s="462"/>
      <c r="B616" s="462"/>
      <c r="C616" s="462"/>
      <c r="D616" s="462"/>
    </row>
    <row r="617" spans="1:4" s="454" customFormat="1" x14ac:dyDescent="0.2">
      <c r="A617" s="462"/>
      <c r="B617" s="462"/>
      <c r="C617" s="462"/>
      <c r="D617" s="462"/>
    </row>
    <row r="618" spans="1:4" s="454" customFormat="1" x14ac:dyDescent="0.2">
      <c r="A618" s="462"/>
      <c r="B618" s="462"/>
      <c r="C618" s="462"/>
      <c r="D618" s="462"/>
    </row>
    <row r="619" spans="1:4" s="454" customFormat="1" x14ac:dyDescent="0.2">
      <c r="A619" s="462"/>
      <c r="B619" s="462"/>
      <c r="C619" s="462"/>
      <c r="D619" s="462"/>
    </row>
    <row r="620" spans="1:4" s="454" customFormat="1" x14ac:dyDescent="0.2">
      <c r="A620" s="462"/>
      <c r="B620" s="462"/>
      <c r="C620" s="462"/>
      <c r="D620" s="462"/>
    </row>
    <row r="621" spans="1:4" s="454" customFormat="1" x14ac:dyDescent="0.2">
      <c r="A621" s="462"/>
      <c r="B621" s="462"/>
      <c r="C621" s="462"/>
      <c r="D621" s="462"/>
    </row>
    <row r="622" spans="1:4" s="454" customFormat="1" x14ac:dyDescent="0.2">
      <c r="A622" s="462"/>
      <c r="B622" s="462"/>
      <c r="C622" s="462"/>
      <c r="D622" s="462"/>
    </row>
    <row r="623" spans="1:4" s="454" customFormat="1" x14ac:dyDescent="0.2">
      <c r="A623" s="462"/>
      <c r="B623" s="462"/>
      <c r="C623" s="462"/>
      <c r="D623" s="462"/>
    </row>
    <row r="624" spans="1:4" s="454" customFormat="1" x14ac:dyDescent="0.2">
      <c r="A624" s="462"/>
      <c r="B624" s="462"/>
      <c r="C624" s="462"/>
      <c r="D624" s="462"/>
    </row>
    <row r="625" spans="1:4" s="454" customFormat="1" x14ac:dyDescent="0.2">
      <c r="A625" s="462"/>
      <c r="B625" s="462"/>
      <c r="C625" s="462"/>
      <c r="D625" s="462"/>
    </row>
    <row r="626" spans="1:4" s="454" customFormat="1" x14ac:dyDescent="0.2">
      <c r="A626" s="462"/>
      <c r="B626" s="462"/>
      <c r="C626" s="462"/>
      <c r="D626" s="462"/>
    </row>
    <row r="627" spans="1:4" s="454" customFormat="1" x14ac:dyDescent="0.2">
      <c r="A627" s="462"/>
      <c r="B627" s="462"/>
      <c r="C627" s="462"/>
      <c r="D627" s="462"/>
    </row>
    <row r="628" spans="1:4" s="454" customFormat="1" x14ac:dyDescent="0.2">
      <c r="A628" s="462"/>
      <c r="B628" s="462"/>
      <c r="C628" s="462"/>
      <c r="D628" s="462"/>
    </row>
    <row r="629" spans="1:4" s="454" customFormat="1" x14ac:dyDescent="0.2">
      <c r="A629" s="462"/>
      <c r="B629" s="462"/>
      <c r="C629" s="462"/>
      <c r="D629" s="462"/>
    </row>
    <row r="630" spans="1:4" s="454" customFormat="1" x14ac:dyDescent="0.2">
      <c r="A630" s="462"/>
      <c r="B630" s="462"/>
      <c r="C630" s="462"/>
      <c r="D630" s="462"/>
    </row>
    <row r="631" spans="1:4" s="454" customFormat="1" x14ac:dyDescent="0.2">
      <c r="A631" s="462"/>
      <c r="B631" s="462"/>
      <c r="C631" s="462"/>
      <c r="D631" s="462"/>
    </row>
    <row r="632" spans="1:4" s="454" customFormat="1" x14ac:dyDescent="0.2">
      <c r="A632" s="462"/>
      <c r="B632" s="462"/>
      <c r="C632" s="462"/>
      <c r="D632" s="462"/>
    </row>
    <row r="633" spans="1:4" s="454" customFormat="1" x14ac:dyDescent="0.2">
      <c r="A633" s="462"/>
      <c r="B633" s="462"/>
      <c r="C633" s="462"/>
      <c r="D633" s="462"/>
    </row>
    <row r="634" spans="1:4" s="454" customFormat="1" x14ac:dyDescent="0.2">
      <c r="A634" s="462"/>
      <c r="B634" s="462"/>
      <c r="C634" s="462"/>
      <c r="D634" s="462"/>
    </row>
    <row r="635" spans="1:4" s="454" customFormat="1" x14ac:dyDescent="0.2">
      <c r="A635" s="462"/>
      <c r="B635" s="462"/>
      <c r="C635" s="462"/>
      <c r="D635" s="462"/>
    </row>
    <row r="636" spans="1:4" s="454" customFormat="1" x14ac:dyDescent="0.2">
      <c r="A636" s="462"/>
      <c r="B636" s="462"/>
      <c r="C636" s="462"/>
      <c r="D636" s="462"/>
    </row>
    <row r="637" spans="1:4" s="454" customFormat="1" x14ac:dyDescent="0.2">
      <c r="A637" s="462"/>
      <c r="B637" s="462"/>
      <c r="C637" s="462"/>
      <c r="D637" s="462"/>
    </row>
    <row r="638" spans="1:4" s="454" customFormat="1" x14ac:dyDescent="0.2">
      <c r="A638" s="462"/>
      <c r="B638" s="462"/>
      <c r="C638" s="462"/>
      <c r="D638" s="462"/>
    </row>
    <row r="639" spans="1:4" s="454" customFormat="1" x14ac:dyDescent="0.2">
      <c r="A639" s="462"/>
      <c r="B639" s="462"/>
      <c r="C639" s="462"/>
      <c r="D639" s="462"/>
    </row>
    <row r="640" spans="1:4" s="454" customFormat="1" x14ac:dyDescent="0.2">
      <c r="A640" s="462"/>
      <c r="B640" s="462"/>
      <c r="C640" s="462"/>
      <c r="D640" s="462"/>
    </row>
    <row r="641" spans="1:4" s="454" customFormat="1" x14ac:dyDescent="0.2">
      <c r="A641" s="462"/>
      <c r="B641" s="462"/>
      <c r="C641" s="462"/>
      <c r="D641" s="462"/>
    </row>
    <row r="642" spans="1:4" s="454" customFormat="1" x14ac:dyDescent="0.2">
      <c r="A642" s="462"/>
      <c r="B642" s="462"/>
      <c r="C642" s="462"/>
      <c r="D642" s="462"/>
    </row>
    <row r="643" spans="1:4" s="454" customFormat="1" x14ac:dyDescent="0.2">
      <c r="A643" s="462"/>
      <c r="B643" s="462"/>
      <c r="C643" s="462"/>
      <c r="D643" s="462"/>
    </row>
    <row r="644" spans="1:4" s="454" customFormat="1" x14ac:dyDescent="0.2">
      <c r="A644" s="462"/>
      <c r="B644" s="462"/>
      <c r="C644" s="462"/>
      <c r="D644" s="462"/>
    </row>
    <row r="645" spans="1:4" s="454" customFormat="1" x14ac:dyDescent="0.2">
      <c r="A645" s="462"/>
      <c r="B645" s="462"/>
      <c r="C645" s="462"/>
      <c r="D645" s="462"/>
    </row>
    <row r="646" spans="1:4" s="454" customFormat="1" x14ac:dyDescent="0.2">
      <c r="A646" s="462"/>
      <c r="B646" s="462"/>
      <c r="C646" s="462"/>
      <c r="D646" s="462"/>
    </row>
    <row r="647" spans="1:4" s="454" customFormat="1" x14ac:dyDescent="0.2">
      <c r="A647" s="462"/>
      <c r="B647" s="462"/>
      <c r="C647" s="462"/>
      <c r="D647" s="462"/>
    </row>
    <row r="648" spans="1:4" s="454" customFormat="1" x14ac:dyDescent="0.2">
      <c r="A648" s="462"/>
      <c r="B648" s="462"/>
      <c r="C648" s="462"/>
      <c r="D648" s="462"/>
    </row>
    <row r="649" spans="1:4" s="454" customFormat="1" x14ac:dyDescent="0.2">
      <c r="A649" s="462"/>
      <c r="B649" s="462"/>
      <c r="C649" s="462"/>
      <c r="D649" s="462"/>
    </row>
    <row r="650" spans="1:4" s="454" customFormat="1" x14ac:dyDescent="0.2">
      <c r="A650" s="462"/>
      <c r="B650" s="462"/>
      <c r="C650" s="462"/>
      <c r="D650" s="462"/>
    </row>
    <row r="651" spans="1:4" s="454" customFormat="1" x14ac:dyDescent="0.2">
      <c r="A651" s="462"/>
      <c r="B651" s="462"/>
      <c r="C651" s="462"/>
      <c r="D651" s="462"/>
    </row>
    <row r="652" spans="1:4" s="454" customFormat="1" x14ac:dyDescent="0.2">
      <c r="A652" s="462"/>
      <c r="B652" s="462"/>
      <c r="C652" s="462"/>
      <c r="D652" s="462"/>
    </row>
    <row r="653" spans="1:4" s="454" customFormat="1" x14ac:dyDescent="0.2">
      <c r="A653" s="462"/>
      <c r="B653" s="462"/>
      <c r="C653" s="462"/>
      <c r="D653" s="462"/>
    </row>
    <row r="654" spans="1:4" s="454" customFormat="1" x14ac:dyDescent="0.2">
      <c r="A654" s="462"/>
      <c r="B654" s="462"/>
      <c r="C654" s="462"/>
      <c r="D654" s="462"/>
    </row>
    <row r="655" spans="1:4" s="454" customFormat="1" x14ac:dyDescent="0.2">
      <c r="A655" s="462"/>
      <c r="B655" s="462"/>
      <c r="C655" s="462"/>
      <c r="D655" s="462"/>
    </row>
    <row r="656" spans="1:4" s="454" customFormat="1" x14ac:dyDescent="0.2">
      <c r="A656" s="462"/>
      <c r="B656" s="462"/>
      <c r="C656" s="462"/>
      <c r="D656" s="462"/>
    </row>
    <row r="657" spans="1:4" s="454" customFormat="1" x14ac:dyDescent="0.2">
      <c r="A657" s="462"/>
      <c r="B657" s="462"/>
      <c r="C657" s="462"/>
      <c r="D657" s="462"/>
    </row>
    <row r="658" spans="1:4" s="454" customFormat="1" x14ac:dyDescent="0.2">
      <c r="A658" s="462"/>
      <c r="B658" s="462"/>
      <c r="C658" s="462"/>
      <c r="D658" s="462"/>
    </row>
    <row r="659" spans="1:4" s="454" customFormat="1" x14ac:dyDescent="0.2">
      <c r="A659" s="462"/>
      <c r="B659" s="462"/>
      <c r="C659" s="462"/>
      <c r="D659" s="462"/>
    </row>
    <row r="660" spans="1:4" s="454" customFormat="1" x14ac:dyDescent="0.2">
      <c r="A660" s="462"/>
      <c r="B660" s="462"/>
      <c r="C660" s="462"/>
      <c r="D660" s="462"/>
    </row>
    <row r="661" spans="1:4" s="454" customFormat="1" x14ac:dyDescent="0.2">
      <c r="A661" s="462"/>
      <c r="B661" s="462"/>
      <c r="C661" s="462"/>
      <c r="D661" s="462"/>
    </row>
    <row r="662" spans="1:4" s="454" customFormat="1" x14ac:dyDescent="0.2">
      <c r="A662" s="462"/>
      <c r="B662" s="462"/>
      <c r="C662" s="462"/>
      <c r="D662" s="462"/>
    </row>
    <row r="663" spans="1:4" s="454" customFormat="1" x14ac:dyDescent="0.2">
      <c r="A663" s="462"/>
      <c r="B663" s="462"/>
      <c r="C663" s="462"/>
      <c r="D663" s="462"/>
    </row>
    <row r="664" spans="1:4" s="454" customFormat="1" x14ac:dyDescent="0.2">
      <c r="A664" s="462"/>
      <c r="B664" s="462"/>
      <c r="C664" s="462"/>
      <c r="D664" s="462"/>
    </row>
    <row r="665" spans="1:4" s="454" customFormat="1" x14ac:dyDescent="0.2">
      <c r="A665" s="462"/>
      <c r="B665" s="462"/>
      <c r="C665" s="462"/>
      <c r="D665" s="462"/>
    </row>
    <row r="666" spans="1:4" s="454" customFormat="1" x14ac:dyDescent="0.2">
      <c r="A666" s="462"/>
      <c r="B666" s="462"/>
      <c r="C666" s="462"/>
      <c r="D666" s="462"/>
    </row>
    <row r="667" spans="1:4" s="454" customFormat="1" x14ac:dyDescent="0.2">
      <c r="A667" s="462"/>
      <c r="B667" s="462"/>
      <c r="C667" s="462"/>
      <c r="D667" s="462"/>
    </row>
    <row r="668" spans="1:4" s="454" customFormat="1" x14ac:dyDescent="0.2">
      <c r="A668" s="462"/>
      <c r="B668" s="462"/>
      <c r="C668" s="462"/>
      <c r="D668" s="462"/>
    </row>
    <row r="669" spans="1:4" s="454" customFormat="1" x14ac:dyDescent="0.2">
      <c r="A669" s="462"/>
      <c r="B669" s="462"/>
      <c r="C669" s="462"/>
      <c r="D669" s="462"/>
    </row>
    <row r="670" spans="1:4" s="454" customFormat="1" x14ac:dyDescent="0.2">
      <c r="A670" s="462"/>
      <c r="B670" s="462"/>
      <c r="C670" s="462"/>
      <c r="D670" s="462"/>
    </row>
    <row r="671" spans="1:4" s="454" customFormat="1" x14ac:dyDescent="0.2">
      <c r="A671" s="462"/>
      <c r="B671" s="462"/>
      <c r="C671" s="462"/>
      <c r="D671" s="462"/>
    </row>
    <row r="672" spans="1:4" s="454" customFormat="1" x14ac:dyDescent="0.2">
      <c r="A672" s="462"/>
      <c r="B672" s="462"/>
      <c r="C672" s="462"/>
      <c r="D672" s="462"/>
    </row>
    <row r="673" spans="1:7" s="454" customFormat="1" x14ac:dyDescent="0.2">
      <c r="A673" s="462"/>
      <c r="B673" s="462"/>
      <c r="C673" s="462"/>
      <c r="D673" s="462"/>
    </row>
    <row r="674" spans="1:7" s="462" customFormat="1" x14ac:dyDescent="0.2">
      <c r="E674" s="454"/>
      <c r="F674" s="454"/>
      <c r="G674" s="454"/>
    </row>
    <row r="675" spans="1:7" s="462" customFormat="1" x14ac:dyDescent="0.2">
      <c r="E675" s="454"/>
      <c r="F675" s="454"/>
      <c r="G675" s="454"/>
    </row>
    <row r="676" spans="1:7" s="462" customFormat="1" x14ac:dyDescent="0.2">
      <c r="E676" s="454"/>
      <c r="F676" s="454"/>
      <c r="G676" s="454"/>
    </row>
    <row r="677" spans="1:7" s="462" customFormat="1" x14ac:dyDescent="0.2">
      <c r="E677" s="454"/>
      <c r="F677" s="454"/>
      <c r="G677" s="454"/>
    </row>
    <row r="678" spans="1:7" s="462" customFormat="1" x14ac:dyDescent="0.2">
      <c r="E678" s="454"/>
      <c r="F678" s="454"/>
      <c r="G678" s="454"/>
    </row>
    <row r="679" spans="1:7" s="462" customFormat="1" x14ac:dyDescent="0.2">
      <c r="E679" s="454"/>
      <c r="F679" s="454"/>
      <c r="G679" s="454"/>
    </row>
    <row r="680" spans="1:7" s="462" customFormat="1" x14ac:dyDescent="0.2">
      <c r="E680" s="454"/>
      <c r="F680" s="454"/>
      <c r="G680" s="454"/>
    </row>
    <row r="681" spans="1:7" s="462" customFormat="1" x14ac:dyDescent="0.2">
      <c r="E681" s="454"/>
      <c r="F681" s="454"/>
      <c r="G681" s="454"/>
    </row>
    <row r="682" spans="1:7" s="462" customFormat="1" x14ac:dyDescent="0.2">
      <c r="E682" s="454"/>
      <c r="F682" s="454"/>
      <c r="G682" s="454"/>
    </row>
    <row r="683" spans="1:7" s="462" customFormat="1" x14ac:dyDescent="0.2">
      <c r="E683" s="454"/>
      <c r="F683" s="454"/>
      <c r="G683" s="454"/>
    </row>
  </sheetData>
  <sheetProtection algorithmName="SHA-512" hashValue="MC5jhJW+SNGJoyjk56ijxx3igJnnY+rKJ1zwAFxdjUt33zOVsd12aNvlCH9TX/krk2Kgyh7+wdeYb+KoNLj4eA==" saltValue="J+oIvbZuty9QulX5pHxLLw==" spinCount="100000" sheet="1" selectLockedCells="1"/>
  <mergeCells count="116">
    <mergeCell ref="B181:D181"/>
    <mergeCell ref="B153:D153"/>
    <mergeCell ref="A156:D156"/>
    <mergeCell ref="B157:C157"/>
    <mergeCell ref="B158:C158"/>
    <mergeCell ref="D158:D159"/>
    <mergeCell ref="B167:D167"/>
    <mergeCell ref="A170:D170"/>
    <mergeCell ref="B171:C171"/>
    <mergeCell ref="B172:C172"/>
    <mergeCell ref="D172:D173"/>
    <mergeCell ref="B125:D125"/>
    <mergeCell ref="A128:D128"/>
    <mergeCell ref="B129:C129"/>
    <mergeCell ref="B130:C130"/>
    <mergeCell ref="D130:D131"/>
    <mergeCell ref="B139:D139"/>
    <mergeCell ref="A142:D142"/>
    <mergeCell ref="B143:C143"/>
    <mergeCell ref="B144:C144"/>
    <mergeCell ref="D144:D145"/>
    <mergeCell ref="B97:D97"/>
    <mergeCell ref="A100:D100"/>
    <mergeCell ref="B101:C101"/>
    <mergeCell ref="B102:C102"/>
    <mergeCell ref="D102:D103"/>
    <mergeCell ref="B111:D111"/>
    <mergeCell ref="A114:D114"/>
    <mergeCell ref="B115:C115"/>
    <mergeCell ref="B116:C116"/>
    <mergeCell ref="D116:D117"/>
    <mergeCell ref="A72:D72"/>
    <mergeCell ref="B73:C73"/>
    <mergeCell ref="B74:C74"/>
    <mergeCell ref="D74:D75"/>
    <mergeCell ref="B83:D83"/>
    <mergeCell ref="A86:D86"/>
    <mergeCell ref="B87:C87"/>
    <mergeCell ref="B88:C88"/>
    <mergeCell ref="D88:D89"/>
    <mergeCell ref="B69:D69"/>
    <mergeCell ref="A16:D16"/>
    <mergeCell ref="B59:C59"/>
    <mergeCell ref="B18:C18"/>
    <mergeCell ref="D18:D19"/>
    <mergeCell ref="A30:D30"/>
    <mergeCell ref="A58:D58"/>
    <mergeCell ref="B60:C60"/>
    <mergeCell ref="D60:D61"/>
    <mergeCell ref="A1:D1"/>
    <mergeCell ref="A2:D2"/>
    <mergeCell ref="B3:C3"/>
    <mergeCell ref="B4:C4"/>
    <mergeCell ref="D4:D5"/>
    <mergeCell ref="B13:D13"/>
    <mergeCell ref="B27:D27"/>
    <mergeCell ref="B41:D41"/>
    <mergeCell ref="B55:D55"/>
    <mergeCell ref="B17:C17"/>
    <mergeCell ref="B31:C31"/>
    <mergeCell ref="B32:C32"/>
    <mergeCell ref="D32:D33"/>
    <mergeCell ref="D46:D47"/>
    <mergeCell ref="A44:D44"/>
    <mergeCell ref="B45:C45"/>
    <mergeCell ref="B46:C46"/>
    <mergeCell ref="A198:D198"/>
    <mergeCell ref="B199:C199"/>
    <mergeCell ref="B200:C200"/>
    <mergeCell ref="D200:D201"/>
    <mergeCell ref="B209:D209"/>
    <mergeCell ref="A184:D184"/>
    <mergeCell ref="B185:C185"/>
    <mergeCell ref="B186:C186"/>
    <mergeCell ref="D186:D187"/>
    <mergeCell ref="B195:D195"/>
    <mergeCell ref="A226:D226"/>
    <mergeCell ref="B227:C227"/>
    <mergeCell ref="B228:C228"/>
    <mergeCell ref="D228:D229"/>
    <mergeCell ref="B237:D237"/>
    <mergeCell ref="A212:D212"/>
    <mergeCell ref="B213:C213"/>
    <mergeCell ref="B214:C214"/>
    <mergeCell ref="D214:D215"/>
    <mergeCell ref="B223:D223"/>
    <mergeCell ref="A254:D254"/>
    <mergeCell ref="B255:C255"/>
    <mergeCell ref="B256:C256"/>
    <mergeCell ref="D256:D257"/>
    <mergeCell ref="B265:D265"/>
    <mergeCell ref="A240:D240"/>
    <mergeCell ref="B241:C241"/>
    <mergeCell ref="B242:C242"/>
    <mergeCell ref="D242:D243"/>
    <mergeCell ref="B251:D251"/>
    <mergeCell ref="A282:D282"/>
    <mergeCell ref="B283:C283"/>
    <mergeCell ref="B284:C284"/>
    <mergeCell ref="D284:D285"/>
    <mergeCell ref="B293:D293"/>
    <mergeCell ref="A268:D268"/>
    <mergeCell ref="B269:C269"/>
    <mergeCell ref="B270:C270"/>
    <mergeCell ref="D270:D271"/>
    <mergeCell ref="B279:D279"/>
    <mergeCell ref="A310:D310"/>
    <mergeCell ref="B311:C311"/>
    <mergeCell ref="B312:C312"/>
    <mergeCell ref="D312:D313"/>
    <mergeCell ref="B321:D321"/>
    <mergeCell ref="A296:D296"/>
    <mergeCell ref="B297:C297"/>
    <mergeCell ref="B298:C298"/>
    <mergeCell ref="D298:D299"/>
    <mergeCell ref="B307:D307"/>
  </mergeCells>
  <phoneticPr fontId="42" type="noConversion"/>
  <dataValidations count="3">
    <dataValidation type="list" allowBlank="1" showInputMessage="1" showErrorMessage="1" sqref="D6:D11 D314:D319 D300:D305 D286:D291 D272:D277 D258:D263 D244:D249 D230:D235 D216:D221 D202:D207 D188:D193 D174:D179 D34:D39 D48:D53 D62:D67 D76:D81 D90:D95 D104:D109 D118:D123 D132:D137 D146:D151 D160:D165 D20:D25" xr:uid="{00000000-0002-0000-1300-000000000000}">
      <formula1>$A$501:$A$529</formula1>
    </dataValidation>
    <dataValidation type="list" allowBlank="1" showInputMessage="1" showErrorMessage="1" sqref="B4:C4 B18:C18 B32:C32 B46:C46 B60:C60 B74:C74 B88:C88 B102:C102 B116:C116 B130:C130 B144:C144 B158:C158 B172:C172 B186:C186 B200:C200 B214:C214 B228:C228 B242:C242 B256:C256 B270:C270 B284:C284 B298:C298 B312:C312" xr:uid="{00000000-0002-0000-1300-000001000000}">
      <formula1>$E$6:$E$8</formula1>
    </dataValidation>
    <dataValidation type="list" allowBlank="1" showInputMessage="1" showErrorMessage="1" sqref="D3" xr:uid="{00000000-0002-0000-1300-000002000000}">
      <formula1>$A$153:$A$181</formula1>
    </dataValidation>
  </dataValidations>
  <printOptions horizontalCentered="1"/>
  <pageMargins left="0.59055118110236227" right="0.19685039370078741" top="0.59055118110236227" bottom="0.19685039370078741" header="0" footer="0"/>
  <pageSetup paperSize="9" scale="77" orientation="portrait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C000"/>
    <pageSetUpPr fitToPage="1"/>
  </sheetPr>
  <dimension ref="A1:M50"/>
  <sheetViews>
    <sheetView showGridLines="0" topLeftCell="A16" zoomScaleNormal="100" workbookViewId="0">
      <selection activeCell="C12" sqref="C12"/>
    </sheetView>
  </sheetViews>
  <sheetFormatPr defaultColWidth="9.140625" defaultRowHeight="15" x14ac:dyDescent="0.2"/>
  <cols>
    <col min="1" max="1" width="30.7109375" style="76" customWidth="1"/>
    <col min="2" max="4" width="12.7109375" style="76" customWidth="1"/>
    <col min="5" max="5" width="3.85546875" style="76" customWidth="1"/>
    <col min="6" max="6" width="2.5703125" style="76" customWidth="1"/>
    <col min="7" max="16384" width="9.140625" style="76"/>
  </cols>
  <sheetData>
    <row r="1" spans="1:13" s="122" customFormat="1" ht="30" customHeight="1" x14ac:dyDescent="0.2">
      <c r="A1" s="592" t="s">
        <v>235</v>
      </c>
      <c r="B1" s="592"/>
      <c r="C1" s="592"/>
      <c r="D1" s="592"/>
    </row>
    <row r="2" spans="1:13" s="122" customFormat="1" ht="30" customHeight="1" x14ac:dyDescent="0.2">
      <c r="A2" s="593" t="s">
        <v>236</v>
      </c>
      <c r="B2" s="593"/>
      <c r="C2" s="593"/>
      <c r="D2" s="593"/>
    </row>
    <row r="3" spans="1:13" s="122" customFormat="1" ht="63" customHeight="1" x14ac:dyDescent="0.2">
      <c r="A3" s="598" t="s">
        <v>528</v>
      </c>
      <c r="B3" s="598"/>
      <c r="C3" s="598"/>
      <c r="D3" s="598"/>
      <c r="G3" s="144"/>
    </row>
    <row r="4" spans="1:13" s="122" customFormat="1" ht="20.100000000000001" customHeight="1" x14ac:dyDescent="0.2">
      <c r="A4" s="145" t="s">
        <v>238</v>
      </c>
      <c r="B4" s="594" t="s">
        <v>239</v>
      </c>
      <c r="C4" s="595"/>
      <c r="D4" s="596"/>
      <c r="G4" s="144"/>
    </row>
    <row r="5" spans="1:13" s="126" customFormat="1" ht="30" customHeight="1" x14ac:dyDescent="0.2">
      <c r="A5" s="78" t="s">
        <v>240</v>
      </c>
      <c r="B5" s="146" t="s">
        <v>241</v>
      </c>
      <c r="C5" s="146" t="s">
        <v>242</v>
      </c>
      <c r="D5" s="78" t="s">
        <v>76</v>
      </c>
      <c r="G5" s="147"/>
      <c r="H5" s="148"/>
      <c r="I5" s="148"/>
      <c r="J5" s="148"/>
      <c r="K5" s="148"/>
      <c r="L5" s="148"/>
      <c r="M5" s="148"/>
    </row>
    <row r="6" spans="1:13" s="126" customFormat="1" ht="15" customHeight="1" x14ac:dyDescent="0.2">
      <c r="A6" s="231" t="s">
        <v>243</v>
      </c>
      <c r="B6" s="343">
        <v>11</v>
      </c>
      <c r="C6" s="343">
        <v>11</v>
      </c>
      <c r="D6" s="294">
        <f t="shared" ref="D6:D29" si="0">B6+C6</f>
        <v>22</v>
      </c>
      <c r="H6" s="148"/>
      <c r="I6" s="148"/>
      <c r="J6" s="148"/>
      <c r="K6" s="148"/>
      <c r="L6" s="148"/>
      <c r="M6" s="148"/>
    </row>
    <row r="7" spans="1:13" s="126" customFormat="1" ht="15" customHeight="1" x14ac:dyDescent="0.2">
      <c r="A7" s="232" t="s">
        <v>244</v>
      </c>
      <c r="B7" s="343">
        <v>17</v>
      </c>
      <c r="C7" s="343">
        <v>13</v>
      </c>
      <c r="D7" s="295">
        <f t="shared" si="0"/>
        <v>30</v>
      </c>
      <c r="G7" s="147"/>
      <c r="H7" s="148"/>
      <c r="I7" s="148"/>
      <c r="J7" s="148"/>
      <c r="K7" s="148"/>
      <c r="L7" s="148"/>
      <c r="M7" s="148"/>
    </row>
    <row r="8" spans="1:13" s="126" customFormat="1" ht="15" customHeight="1" x14ac:dyDescent="0.2">
      <c r="A8" s="232" t="s">
        <v>245</v>
      </c>
      <c r="B8" s="343">
        <v>4</v>
      </c>
      <c r="C8" s="343">
        <v>9</v>
      </c>
      <c r="D8" s="295">
        <f t="shared" si="0"/>
        <v>13</v>
      </c>
      <c r="G8" s="147"/>
      <c r="H8" s="148"/>
      <c r="I8" s="148"/>
      <c r="J8" s="148"/>
      <c r="K8" s="148"/>
      <c r="L8" s="148"/>
      <c r="M8" s="148"/>
    </row>
    <row r="9" spans="1:13" s="126" customFormat="1" ht="15" customHeight="1" x14ac:dyDescent="0.2">
      <c r="A9" s="232" t="s">
        <v>246</v>
      </c>
      <c r="B9" s="343">
        <v>3</v>
      </c>
      <c r="C9" s="343">
        <v>6</v>
      </c>
      <c r="D9" s="295">
        <f t="shared" si="0"/>
        <v>9</v>
      </c>
      <c r="G9" s="149"/>
      <c r="H9" s="148"/>
      <c r="I9" s="148"/>
      <c r="J9" s="148"/>
      <c r="K9" s="148"/>
      <c r="L9" s="148"/>
      <c r="M9" s="148"/>
    </row>
    <row r="10" spans="1:13" s="126" customFormat="1" ht="15" customHeight="1" x14ac:dyDescent="0.2">
      <c r="A10" s="232" t="s">
        <v>247</v>
      </c>
      <c r="B10" s="343"/>
      <c r="C10" s="343">
        <v>8</v>
      </c>
      <c r="D10" s="295">
        <f t="shared" si="0"/>
        <v>8</v>
      </c>
      <c r="G10" s="149"/>
      <c r="H10" s="148"/>
      <c r="I10" s="148"/>
      <c r="J10" s="148"/>
      <c r="K10" s="148"/>
      <c r="L10" s="148"/>
      <c r="M10" s="148"/>
    </row>
    <row r="11" spans="1:13" s="126" customFormat="1" ht="15" customHeight="1" x14ac:dyDescent="0.2">
      <c r="A11" s="232" t="s">
        <v>248</v>
      </c>
      <c r="B11" s="343">
        <v>1</v>
      </c>
      <c r="C11" s="343">
        <v>2</v>
      </c>
      <c r="D11" s="295">
        <f t="shared" si="0"/>
        <v>3</v>
      </c>
      <c r="H11" s="148"/>
      <c r="I11" s="148"/>
      <c r="J11" s="148"/>
      <c r="K11" s="148"/>
      <c r="L11" s="148"/>
      <c r="M11" s="148"/>
    </row>
    <row r="12" spans="1:13" s="126" customFormat="1" ht="15" customHeight="1" x14ac:dyDescent="0.2">
      <c r="A12" s="232" t="s">
        <v>249</v>
      </c>
      <c r="B12" s="343">
        <v>6</v>
      </c>
      <c r="C12" s="343">
        <v>7</v>
      </c>
      <c r="D12" s="295">
        <f t="shared" si="0"/>
        <v>13</v>
      </c>
      <c r="H12" s="148"/>
      <c r="I12" s="148"/>
      <c r="J12" s="148"/>
      <c r="K12" s="148"/>
      <c r="L12" s="148"/>
      <c r="M12" s="148"/>
    </row>
    <row r="13" spans="1:13" s="126" customFormat="1" ht="15" customHeight="1" x14ac:dyDescent="0.2">
      <c r="A13" s="232" t="s">
        <v>250</v>
      </c>
      <c r="B13" s="343"/>
      <c r="C13" s="343">
        <v>1</v>
      </c>
      <c r="D13" s="295">
        <f t="shared" si="0"/>
        <v>1</v>
      </c>
      <c r="H13" s="148"/>
      <c r="I13" s="148"/>
      <c r="J13" s="148"/>
      <c r="K13" s="148"/>
      <c r="L13" s="148"/>
      <c r="M13" s="148"/>
    </row>
    <row r="14" spans="1:13" s="126" customFormat="1" ht="15" customHeight="1" x14ac:dyDescent="0.2">
      <c r="A14" s="232" t="s">
        <v>251</v>
      </c>
      <c r="B14" s="343"/>
      <c r="C14" s="343">
        <v>1</v>
      </c>
      <c r="D14" s="295">
        <f t="shared" si="0"/>
        <v>1</v>
      </c>
      <c r="I14" s="148"/>
      <c r="J14" s="148"/>
    </row>
    <row r="15" spans="1:13" s="126" customFormat="1" ht="15" customHeight="1" x14ac:dyDescent="0.2">
      <c r="A15" s="232" t="s">
        <v>252</v>
      </c>
      <c r="B15" s="343">
        <v>4</v>
      </c>
      <c r="C15" s="343">
        <v>2</v>
      </c>
      <c r="D15" s="295">
        <f t="shared" si="0"/>
        <v>6</v>
      </c>
      <c r="G15" s="147"/>
      <c r="I15" s="148"/>
    </row>
    <row r="16" spans="1:13" s="126" customFormat="1" ht="15" customHeight="1" x14ac:dyDescent="0.2">
      <c r="A16" s="232" t="s">
        <v>253</v>
      </c>
      <c r="B16" s="343"/>
      <c r="C16" s="343"/>
      <c r="D16" s="295">
        <f t="shared" si="0"/>
        <v>0</v>
      </c>
      <c r="G16" s="147"/>
    </row>
    <row r="17" spans="1:7" s="126" customFormat="1" ht="15" customHeight="1" x14ac:dyDescent="0.2">
      <c r="A17" s="232" t="s">
        <v>254</v>
      </c>
      <c r="B17" s="343">
        <v>15</v>
      </c>
      <c r="C17" s="343">
        <v>19</v>
      </c>
      <c r="D17" s="295">
        <f t="shared" si="0"/>
        <v>34</v>
      </c>
      <c r="G17" s="147"/>
    </row>
    <row r="18" spans="1:7" s="126" customFormat="1" ht="15" customHeight="1" x14ac:dyDescent="0.2">
      <c r="A18" s="232" t="s">
        <v>255</v>
      </c>
      <c r="B18" s="343">
        <v>5</v>
      </c>
      <c r="C18" s="343">
        <v>7</v>
      </c>
      <c r="D18" s="295">
        <f t="shared" si="0"/>
        <v>12</v>
      </c>
      <c r="G18" s="147"/>
    </row>
    <row r="19" spans="1:7" s="126" customFormat="1" ht="15" customHeight="1" x14ac:dyDescent="0.2">
      <c r="A19" s="232" t="s">
        <v>256</v>
      </c>
      <c r="B19" s="343">
        <v>8</v>
      </c>
      <c r="C19" s="343">
        <v>4</v>
      </c>
      <c r="D19" s="295">
        <f t="shared" si="0"/>
        <v>12</v>
      </c>
      <c r="G19" s="147"/>
    </row>
    <row r="20" spans="1:7" s="126" customFormat="1" ht="15" customHeight="1" x14ac:dyDescent="0.2">
      <c r="A20" s="232" t="s">
        <v>257</v>
      </c>
      <c r="B20" s="343"/>
      <c r="C20" s="343">
        <v>3</v>
      </c>
      <c r="D20" s="295">
        <f t="shared" si="0"/>
        <v>3</v>
      </c>
      <c r="G20" s="147"/>
    </row>
    <row r="21" spans="1:7" s="126" customFormat="1" ht="15" customHeight="1" x14ac:dyDescent="0.2">
      <c r="A21" s="232" t="s">
        <v>258</v>
      </c>
      <c r="B21" s="343">
        <v>4</v>
      </c>
      <c r="C21" s="343">
        <v>2</v>
      </c>
      <c r="D21" s="295">
        <f t="shared" si="0"/>
        <v>6</v>
      </c>
      <c r="G21" s="147"/>
    </row>
    <row r="22" spans="1:7" s="126" customFormat="1" ht="15" customHeight="1" x14ac:dyDescent="0.2">
      <c r="A22" s="232" t="s">
        <v>259</v>
      </c>
      <c r="B22" s="343">
        <v>1</v>
      </c>
      <c r="C22" s="343">
        <v>2</v>
      </c>
      <c r="D22" s="295">
        <f t="shared" si="0"/>
        <v>3</v>
      </c>
      <c r="G22" s="147"/>
    </row>
    <row r="23" spans="1:7" s="126" customFormat="1" ht="15" customHeight="1" x14ac:dyDescent="0.2">
      <c r="A23" s="232" t="s">
        <v>260</v>
      </c>
      <c r="B23" s="343">
        <v>2</v>
      </c>
      <c r="C23" s="343"/>
      <c r="D23" s="295">
        <f t="shared" si="0"/>
        <v>2</v>
      </c>
    </row>
    <row r="24" spans="1:7" s="126" customFormat="1" ht="15" customHeight="1" x14ac:dyDescent="0.2">
      <c r="A24" s="232" t="s">
        <v>261</v>
      </c>
      <c r="B24" s="343">
        <v>4</v>
      </c>
      <c r="C24" s="343"/>
      <c r="D24" s="295">
        <f t="shared" si="0"/>
        <v>4</v>
      </c>
    </row>
    <row r="25" spans="1:7" s="126" customFormat="1" ht="15" customHeight="1" x14ac:dyDescent="0.2">
      <c r="A25" s="232" t="s">
        <v>262</v>
      </c>
      <c r="B25" s="343"/>
      <c r="C25" s="343"/>
      <c r="D25" s="295">
        <f t="shared" si="0"/>
        <v>0</v>
      </c>
    </row>
    <row r="26" spans="1:7" s="126" customFormat="1" ht="15" customHeight="1" x14ac:dyDescent="0.2">
      <c r="A26" s="232" t="s">
        <v>263</v>
      </c>
      <c r="B26" s="343"/>
      <c r="C26" s="343"/>
      <c r="D26" s="295">
        <f t="shared" si="0"/>
        <v>0</v>
      </c>
    </row>
    <row r="27" spans="1:7" s="126" customFormat="1" ht="15" customHeight="1" x14ac:dyDescent="0.2">
      <c r="A27" s="232" t="s">
        <v>264</v>
      </c>
      <c r="B27" s="343">
        <v>1</v>
      </c>
      <c r="C27" s="343"/>
      <c r="D27" s="295">
        <f t="shared" si="0"/>
        <v>1</v>
      </c>
    </row>
    <row r="28" spans="1:7" s="126" customFormat="1" ht="15" customHeight="1" x14ac:dyDescent="0.2">
      <c r="A28" s="233" t="s">
        <v>265</v>
      </c>
      <c r="B28" s="343">
        <v>1</v>
      </c>
      <c r="C28" s="343"/>
      <c r="D28" s="296">
        <f t="shared" si="0"/>
        <v>1</v>
      </c>
    </row>
    <row r="29" spans="1:7" s="126" customFormat="1" ht="15" customHeight="1" x14ac:dyDescent="0.2">
      <c r="A29" s="78" t="s">
        <v>76</v>
      </c>
      <c r="B29" s="297">
        <f>SUM(B6:B28)</f>
        <v>87</v>
      </c>
      <c r="C29" s="297">
        <f>SUM(C6:C28)</f>
        <v>97</v>
      </c>
      <c r="D29" s="297">
        <f t="shared" si="0"/>
        <v>184</v>
      </c>
    </row>
    <row r="30" spans="1:7" s="126" customFormat="1" ht="9" customHeight="1" x14ac:dyDescent="0.2">
      <c r="A30" s="150"/>
      <c r="B30" s="151">
        <f>'Quadro 1'!X48</f>
        <v>87</v>
      </c>
      <c r="C30" s="151">
        <f>'Quadro 1'!Y48</f>
        <v>97</v>
      </c>
      <c r="D30" s="151">
        <f>'Quadro 1'!Z48</f>
        <v>184</v>
      </c>
    </row>
    <row r="31" spans="1:7" s="117" customFormat="1" ht="14.25" customHeight="1" x14ac:dyDescent="0.2">
      <c r="A31" s="58" t="s">
        <v>80</v>
      </c>
      <c r="B31" s="152"/>
      <c r="C31" s="152"/>
      <c r="D31" s="152"/>
    </row>
    <row r="32" spans="1:7" s="117" customFormat="1" ht="12" customHeight="1" x14ac:dyDescent="0.3">
      <c r="A32" s="153" t="s">
        <v>442</v>
      </c>
      <c r="B32" s="152"/>
      <c r="C32" s="152"/>
      <c r="D32" s="152"/>
    </row>
    <row r="33" spans="1:12" s="117" customFormat="1" ht="14.25" customHeight="1" x14ac:dyDescent="0.3">
      <c r="A33" s="153" t="s">
        <v>510</v>
      </c>
      <c r="B33" s="152"/>
      <c r="C33" s="152"/>
      <c r="D33" s="152"/>
    </row>
    <row r="34" spans="1:12" s="117" customFormat="1" ht="16.5" customHeight="1" x14ac:dyDescent="0.3">
      <c r="A34" s="153" t="s">
        <v>511</v>
      </c>
      <c r="B34" s="152"/>
      <c r="C34" s="152"/>
      <c r="D34" s="152"/>
    </row>
    <row r="35" spans="1:12" s="117" customFormat="1" ht="15.75" customHeight="1" x14ac:dyDescent="0.2">
      <c r="A35" s="480" t="s">
        <v>512</v>
      </c>
      <c r="B35" s="480"/>
      <c r="C35" s="480"/>
      <c r="D35" s="480"/>
      <c r="E35" s="480"/>
      <c r="F35" s="480"/>
      <c r="G35" s="480"/>
    </row>
    <row r="36" spans="1:12" s="117" customFormat="1" ht="13.5" customHeight="1" x14ac:dyDescent="0.2">
      <c r="A36" s="154" t="s">
        <v>507</v>
      </c>
      <c r="B36" s="152"/>
      <c r="C36" s="152"/>
      <c r="D36" s="152"/>
    </row>
    <row r="37" spans="1:12" s="123" customFormat="1" ht="15" customHeight="1" x14ac:dyDescent="0.3">
      <c r="A37" s="477" t="s">
        <v>509</v>
      </c>
      <c r="B37" s="478"/>
      <c r="C37" s="478"/>
      <c r="D37" s="478"/>
    </row>
    <row r="38" spans="1:12" s="117" customFormat="1" ht="45.75" customHeight="1" x14ac:dyDescent="0.2">
      <c r="A38" s="597" t="s">
        <v>446</v>
      </c>
      <c r="B38" s="597"/>
      <c r="C38" s="597"/>
      <c r="D38" s="597"/>
    </row>
    <row r="39" spans="1:12" s="126" customFormat="1" ht="19.5" customHeight="1" x14ac:dyDescent="0.2">
      <c r="A39" s="589" t="s">
        <v>237</v>
      </c>
      <c r="B39" s="589"/>
      <c r="C39" s="589"/>
      <c r="D39" s="589"/>
    </row>
    <row r="40" spans="1:12" s="126" customFormat="1" ht="15" customHeight="1" thickBot="1" x14ac:dyDescent="0.25">
      <c r="A40" s="155"/>
      <c r="B40" s="590" t="s">
        <v>266</v>
      </c>
      <c r="C40" s="591"/>
      <c r="D40" s="156"/>
    </row>
    <row r="41" spans="1:12" s="126" customFormat="1" ht="15" customHeight="1" x14ac:dyDescent="0.2">
      <c r="A41" s="157" t="s">
        <v>267</v>
      </c>
      <c r="B41" s="158" t="s">
        <v>241</v>
      </c>
      <c r="C41" s="159" t="s">
        <v>242</v>
      </c>
    </row>
    <row r="42" spans="1:12" s="126" customFormat="1" ht="15" customHeight="1" x14ac:dyDescent="0.2">
      <c r="A42" s="160" t="s">
        <v>268</v>
      </c>
      <c r="B42" s="208">
        <v>133</v>
      </c>
      <c r="C42" s="209">
        <v>83.82</v>
      </c>
      <c r="G42" s="147"/>
    </row>
    <row r="43" spans="1:12" s="126" customFormat="1" ht="15" customHeight="1" thickBot="1" x14ac:dyDescent="0.25">
      <c r="A43" s="161" t="s">
        <v>269</v>
      </c>
      <c r="B43" s="210">
        <v>6109.42</v>
      </c>
      <c r="C43" s="211">
        <v>4522.3500000000004</v>
      </c>
      <c r="G43" s="147"/>
    </row>
    <row r="44" spans="1:12" s="126" customFormat="1" ht="9.9499999999999993" customHeight="1" x14ac:dyDescent="0.2"/>
    <row r="45" spans="1:12" s="117" customFormat="1" ht="12" customHeight="1" x14ac:dyDescent="0.2">
      <c r="A45" s="58" t="s">
        <v>270</v>
      </c>
      <c r="B45" s="162"/>
      <c r="C45" s="162"/>
      <c r="D45" s="162"/>
      <c r="E45" s="162"/>
      <c r="F45" s="162"/>
      <c r="G45" s="162"/>
      <c r="H45" s="162"/>
    </row>
    <row r="46" spans="1:12" s="117" customFormat="1" ht="13.5" customHeight="1" x14ac:dyDescent="0.3">
      <c r="A46" s="62" t="s">
        <v>513</v>
      </c>
      <c r="L46" s="163"/>
    </row>
    <row r="47" spans="1:12" s="123" customFormat="1" ht="12" customHeight="1" x14ac:dyDescent="0.3">
      <c r="A47" s="475" t="s">
        <v>508</v>
      </c>
      <c r="B47" s="481"/>
      <c r="C47" s="481"/>
      <c r="D47" s="481"/>
    </row>
    <row r="48" spans="1:12" s="117" customFormat="1" ht="12" customHeight="1" x14ac:dyDescent="0.2"/>
    <row r="49" spans="1:1" x14ac:dyDescent="0.2">
      <c r="A49" s="164"/>
    </row>
    <row r="50" spans="1:1" x14ac:dyDescent="0.2">
      <c r="A50" s="164"/>
    </row>
  </sheetData>
  <sheetProtection algorithmName="SHA-512" hashValue="RiuZyahcd/AsPUF+K1qI2Kl3O3/0CoYuND6qHm1mgkN7b7Q9YgKzWLCIpifrPgxRqAFUDxi6a/tKukow2cuIeg==" saltValue="EKJdbDmSdiF9sZFrdJvuUQ==" spinCount="100000" sheet="1" selectLockedCells="1"/>
  <mergeCells count="7">
    <mergeCell ref="A39:D39"/>
    <mergeCell ref="B40:C40"/>
    <mergeCell ref="A1:D1"/>
    <mergeCell ref="A2:D2"/>
    <mergeCell ref="B4:D4"/>
    <mergeCell ref="A38:D38"/>
    <mergeCell ref="A3:D3"/>
  </mergeCells>
  <phoneticPr fontId="42" type="noConversion"/>
  <conditionalFormatting sqref="B29">
    <cfRule type="expression" dxfId="5" priority="3">
      <formula>$B$29&lt;&gt;$B$30</formula>
    </cfRule>
  </conditionalFormatting>
  <conditionalFormatting sqref="C29">
    <cfRule type="expression" dxfId="4" priority="2">
      <formula>$C$29&lt;&gt;$C$30</formula>
    </cfRule>
  </conditionalFormatting>
  <conditionalFormatting sqref="D29">
    <cfRule type="expression" dxfId="3" priority="1">
      <formula>$D$29&lt;&gt;$D$30</formula>
    </cfRule>
  </conditionalFormatting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C000"/>
    <pageSetUpPr fitToPage="1"/>
  </sheetPr>
  <dimension ref="A1:B66"/>
  <sheetViews>
    <sheetView showGridLines="0" topLeftCell="A37" zoomScaleNormal="100" workbookViewId="0">
      <selection activeCell="B9" sqref="B9"/>
    </sheetView>
  </sheetViews>
  <sheetFormatPr defaultColWidth="9.140625" defaultRowHeight="15" x14ac:dyDescent="0.3"/>
  <cols>
    <col min="1" max="1" width="75" style="44" customWidth="1"/>
    <col min="2" max="2" width="16.140625" style="44" customWidth="1"/>
    <col min="3" max="16384" width="9.140625" style="44"/>
  </cols>
  <sheetData>
    <row r="1" spans="1:2" s="165" customFormat="1" ht="30" customHeight="1" x14ac:dyDescent="0.2">
      <c r="A1" s="599" t="s">
        <v>447</v>
      </c>
      <c r="B1" s="599"/>
    </row>
    <row r="2" spans="1:2" ht="15" customHeight="1" x14ac:dyDescent="0.3">
      <c r="A2" s="600" t="s">
        <v>271</v>
      </c>
      <c r="B2" s="601" t="s">
        <v>272</v>
      </c>
    </row>
    <row r="3" spans="1:2" ht="15" customHeight="1" x14ac:dyDescent="0.3">
      <c r="A3" s="600"/>
      <c r="B3" s="602"/>
    </row>
    <row r="4" spans="1:2" ht="15" customHeight="1" x14ac:dyDescent="0.3">
      <c r="A4" s="240" t="s">
        <v>273</v>
      </c>
      <c r="B4" s="337">
        <v>5826484.1799999336</v>
      </c>
    </row>
    <row r="5" spans="1:2" ht="15" customHeight="1" x14ac:dyDescent="0.3">
      <c r="A5" s="401" t="s">
        <v>274</v>
      </c>
      <c r="B5" s="402">
        <f>B34</f>
        <v>56891.130000000012</v>
      </c>
    </row>
    <row r="6" spans="1:2" ht="15" customHeight="1" x14ac:dyDescent="0.3">
      <c r="A6" s="166" t="s">
        <v>275</v>
      </c>
      <c r="B6" s="338">
        <v>10291.020000000002</v>
      </c>
    </row>
    <row r="7" spans="1:2" ht="15" customHeight="1" x14ac:dyDescent="0.3">
      <c r="A7" s="403" t="s">
        <v>276</v>
      </c>
      <c r="B7" s="404">
        <f>B54</f>
        <v>193457.7600000003</v>
      </c>
    </row>
    <row r="8" spans="1:2" ht="15" customHeight="1" x14ac:dyDescent="0.3">
      <c r="A8" s="405" t="s">
        <v>277</v>
      </c>
      <c r="B8" s="406">
        <f>B66</f>
        <v>0</v>
      </c>
    </row>
    <row r="9" spans="1:2" ht="15" customHeight="1" x14ac:dyDescent="0.3">
      <c r="A9" s="241" t="s">
        <v>498</v>
      </c>
      <c r="B9" s="339">
        <v>1430793.2299999904</v>
      </c>
    </row>
    <row r="10" spans="1:2" ht="15" customHeight="1" x14ac:dyDescent="0.3">
      <c r="A10" s="78" t="s">
        <v>76</v>
      </c>
      <c r="B10" s="298">
        <f>SUM(B4:B9)</f>
        <v>7517917.3199999239</v>
      </c>
    </row>
    <row r="11" spans="1:2" ht="9.9499999999999993" customHeight="1" x14ac:dyDescent="0.3">
      <c r="A11" s="167"/>
      <c r="B11" s="168"/>
    </row>
    <row r="12" spans="1:2" ht="12" customHeight="1" x14ac:dyDescent="0.3">
      <c r="A12" s="169" t="s">
        <v>278</v>
      </c>
      <c r="B12"/>
    </row>
    <row r="13" spans="1:2" ht="16.5" customHeight="1" x14ac:dyDescent="0.3">
      <c r="A13" s="466" t="s">
        <v>515</v>
      </c>
      <c r="B13"/>
    </row>
    <row r="14" spans="1:2" s="170" customFormat="1" ht="15" customHeight="1" x14ac:dyDescent="0.3">
      <c r="A14" s="170" t="s">
        <v>279</v>
      </c>
      <c r="B14" s="171"/>
    </row>
    <row r="15" spans="1:2" ht="72" customHeight="1" x14ac:dyDescent="0.3">
      <c r="A15" s="603" t="s">
        <v>514</v>
      </c>
      <c r="B15" s="603"/>
    </row>
    <row r="16" spans="1:2" s="165" customFormat="1" ht="30" customHeight="1" x14ac:dyDescent="0.2">
      <c r="A16" s="599" t="s">
        <v>17</v>
      </c>
      <c r="B16" s="599"/>
    </row>
    <row r="17" spans="1:2" ht="15" customHeight="1" x14ac:dyDescent="0.3">
      <c r="A17" s="600" t="s">
        <v>274</v>
      </c>
      <c r="B17" s="601" t="s">
        <v>272</v>
      </c>
    </row>
    <row r="18" spans="1:2" ht="15" customHeight="1" x14ac:dyDescent="0.3">
      <c r="A18" s="600"/>
      <c r="B18" s="602"/>
    </row>
    <row r="19" spans="1:2" ht="15" customHeight="1" x14ac:dyDescent="0.3">
      <c r="A19" s="240" t="s">
        <v>490</v>
      </c>
      <c r="B19" s="340">
        <v>6789.2899999999981</v>
      </c>
    </row>
    <row r="20" spans="1:2" ht="15" customHeight="1" x14ac:dyDescent="0.3">
      <c r="A20" s="166" t="s">
        <v>280</v>
      </c>
      <c r="B20" s="341"/>
    </row>
    <row r="21" spans="1:2" ht="15" customHeight="1" x14ac:dyDescent="0.3">
      <c r="A21" s="166" t="s">
        <v>281</v>
      </c>
      <c r="B21" s="341">
        <v>1942.95</v>
      </c>
    </row>
    <row r="22" spans="1:2" ht="15" customHeight="1" x14ac:dyDescent="0.3">
      <c r="A22" s="474" t="s">
        <v>516</v>
      </c>
      <c r="B22" s="341"/>
    </row>
    <row r="23" spans="1:2" ht="15" customHeight="1" x14ac:dyDescent="0.3">
      <c r="A23" s="166" t="s">
        <v>282</v>
      </c>
      <c r="B23" s="341"/>
    </row>
    <row r="24" spans="1:2" ht="15" customHeight="1" x14ac:dyDescent="0.3">
      <c r="A24" s="166" t="s">
        <v>517</v>
      </c>
      <c r="B24" s="341"/>
    </row>
    <row r="25" spans="1:2" ht="15" customHeight="1" x14ac:dyDescent="0.3">
      <c r="A25" s="166" t="s">
        <v>283</v>
      </c>
      <c r="B25" s="341"/>
    </row>
    <row r="26" spans="1:2" ht="15" customHeight="1" x14ac:dyDescent="0.3">
      <c r="A26" s="166" t="s">
        <v>284</v>
      </c>
      <c r="B26" s="341"/>
    </row>
    <row r="27" spans="1:2" ht="15" customHeight="1" x14ac:dyDescent="0.3">
      <c r="A27" s="166" t="s">
        <v>194</v>
      </c>
      <c r="B27" s="341"/>
    </row>
    <row r="28" spans="1:2" ht="15" customHeight="1" x14ac:dyDescent="0.3">
      <c r="A28" s="166" t="s">
        <v>285</v>
      </c>
      <c r="B28" s="341">
        <v>1655.6800000000007</v>
      </c>
    </row>
    <row r="29" spans="1:2" ht="15" customHeight="1" x14ac:dyDescent="0.3">
      <c r="A29" s="166" t="s">
        <v>286</v>
      </c>
      <c r="B29" s="341"/>
    </row>
    <row r="30" spans="1:2" ht="15" customHeight="1" x14ac:dyDescent="0.3">
      <c r="A30" s="166" t="s">
        <v>287</v>
      </c>
      <c r="B30" s="341"/>
    </row>
    <row r="31" spans="1:2" ht="15" customHeight="1" x14ac:dyDescent="0.3">
      <c r="A31" s="166" t="s">
        <v>288</v>
      </c>
      <c r="B31" s="341">
        <v>18561.560000000019</v>
      </c>
    </row>
    <row r="32" spans="1:2" ht="15" customHeight="1" x14ac:dyDescent="0.3">
      <c r="A32" s="166" t="s">
        <v>289</v>
      </c>
      <c r="B32" s="341">
        <v>3837.1000000000008</v>
      </c>
    </row>
    <row r="33" spans="1:2" ht="15" customHeight="1" x14ac:dyDescent="0.3">
      <c r="A33" s="241" t="s">
        <v>518</v>
      </c>
      <c r="B33" s="342">
        <v>24104.549999999996</v>
      </c>
    </row>
    <row r="34" spans="1:2" ht="15" customHeight="1" x14ac:dyDescent="0.3">
      <c r="A34" s="78" t="s">
        <v>76</v>
      </c>
      <c r="B34" s="302">
        <f>SUM(B19:B33)</f>
        <v>56891.130000000012</v>
      </c>
    </row>
    <row r="35" spans="1:2" ht="9.9499999999999993" customHeight="1" x14ac:dyDescent="0.3">
      <c r="A35" s="167"/>
      <c r="B35" s="172"/>
    </row>
    <row r="36" spans="1:2" ht="12" customHeight="1" x14ac:dyDescent="0.3">
      <c r="A36" s="169" t="s">
        <v>278</v>
      </c>
    </row>
    <row r="37" spans="1:2" s="170" customFormat="1" ht="12" customHeight="1" x14ac:dyDescent="0.3">
      <c r="A37" s="170" t="s">
        <v>547</v>
      </c>
    </row>
    <row r="38" spans="1:2" s="170" customFormat="1" ht="12" customHeight="1" x14ac:dyDescent="0.3">
      <c r="A38" s="170" t="s">
        <v>519</v>
      </c>
    </row>
    <row r="39" spans="1:2" s="170" customFormat="1" ht="12" customHeight="1" x14ac:dyDescent="0.3">
      <c r="A39" s="170" t="s">
        <v>544</v>
      </c>
    </row>
    <row r="40" spans="1:2" s="165" customFormat="1" ht="30" customHeight="1" x14ac:dyDescent="0.2">
      <c r="A40" s="599" t="s">
        <v>18</v>
      </c>
      <c r="B40" s="599"/>
    </row>
    <row r="41" spans="1:2" x14ac:dyDescent="0.3">
      <c r="A41" s="600" t="s">
        <v>290</v>
      </c>
      <c r="B41" s="601" t="s">
        <v>272</v>
      </c>
    </row>
    <row r="42" spans="1:2" x14ac:dyDescent="0.3">
      <c r="A42" s="600"/>
      <c r="B42" s="602"/>
    </row>
    <row r="43" spans="1:2" ht="15" customHeight="1" x14ac:dyDescent="0.3">
      <c r="A43" s="240" t="s">
        <v>291</v>
      </c>
      <c r="B43" s="299">
        <v>165.82</v>
      </c>
    </row>
    <row r="44" spans="1:2" ht="15" customHeight="1" x14ac:dyDescent="0.3">
      <c r="A44" s="166" t="s">
        <v>292</v>
      </c>
      <c r="B44" s="300">
        <v>2705.3999999999983</v>
      </c>
    </row>
    <row r="45" spans="1:2" ht="15" customHeight="1" x14ac:dyDescent="0.3">
      <c r="A45" s="166" t="s">
        <v>293</v>
      </c>
      <c r="B45" s="300">
        <v>1996.0800000000008</v>
      </c>
    </row>
    <row r="46" spans="1:2" ht="15" customHeight="1" x14ac:dyDescent="0.3">
      <c r="A46" s="166" t="s">
        <v>294</v>
      </c>
      <c r="B46" s="300"/>
    </row>
    <row r="47" spans="1:2" ht="15" customHeight="1" x14ac:dyDescent="0.3">
      <c r="A47" s="166" t="s">
        <v>295</v>
      </c>
      <c r="B47" s="300">
        <v>1672.01</v>
      </c>
    </row>
    <row r="48" spans="1:2" ht="15" customHeight="1" x14ac:dyDescent="0.3">
      <c r="A48" s="166" t="s">
        <v>296</v>
      </c>
      <c r="B48" s="300"/>
    </row>
    <row r="49" spans="1:2" ht="15" customHeight="1" x14ac:dyDescent="0.3">
      <c r="A49" s="166" t="s">
        <v>297</v>
      </c>
      <c r="B49" s="300"/>
    </row>
    <row r="50" spans="1:2" ht="15" customHeight="1" x14ac:dyDescent="0.3">
      <c r="A50" s="166" t="s">
        <v>298</v>
      </c>
      <c r="B50" s="300"/>
    </row>
    <row r="51" spans="1:2" ht="15" customHeight="1" x14ac:dyDescent="0.3">
      <c r="A51" s="166" t="s">
        <v>299</v>
      </c>
      <c r="B51" s="300"/>
    </row>
    <row r="52" spans="1:2" ht="15" customHeight="1" x14ac:dyDescent="0.3">
      <c r="A52" s="166" t="s">
        <v>300</v>
      </c>
      <c r="B52" s="300">
        <v>186918.4500000003</v>
      </c>
    </row>
    <row r="53" spans="1:2" ht="15" customHeight="1" x14ac:dyDescent="0.3">
      <c r="A53" s="241" t="s">
        <v>521</v>
      </c>
      <c r="B53" s="301"/>
    </row>
    <row r="54" spans="1:2" ht="15" customHeight="1" x14ac:dyDescent="0.3">
      <c r="A54" s="78" t="s">
        <v>76</v>
      </c>
      <c r="B54" s="302">
        <f>SUM(B43:B53)</f>
        <v>193457.7600000003</v>
      </c>
    </row>
    <row r="55" spans="1:2" ht="24.95" customHeight="1" x14ac:dyDescent="0.3"/>
    <row r="56" spans="1:2" s="165" customFormat="1" ht="30" customHeight="1" x14ac:dyDescent="0.2">
      <c r="A56" s="599" t="s">
        <v>19</v>
      </c>
      <c r="B56" s="599"/>
    </row>
    <row r="57" spans="1:2" x14ac:dyDescent="0.3">
      <c r="A57" s="600" t="s">
        <v>301</v>
      </c>
      <c r="B57" s="601" t="s">
        <v>272</v>
      </c>
    </row>
    <row r="58" spans="1:2" x14ac:dyDescent="0.3">
      <c r="A58" s="600"/>
      <c r="B58" s="602"/>
    </row>
    <row r="59" spans="1:2" x14ac:dyDescent="0.3">
      <c r="A59" s="240" t="s">
        <v>302</v>
      </c>
      <c r="B59" s="255"/>
    </row>
    <row r="60" spans="1:2" x14ac:dyDescent="0.3">
      <c r="A60" s="166" t="s">
        <v>303</v>
      </c>
      <c r="B60" s="256"/>
    </row>
    <row r="61" spans="1:2" ht="15" customHeight="1" x14ac:dyDescent="0.3">
      <c r="A61" s="166" t="s">
        <v>304</v>
      </c>
      <c r="B61" s="256"/>
    </row>
    <row r="62" spans="1:2" x14ac:dyDescent="0.3">
      <c r="A62" s="166" t="s">
        <v>305</v>
      </c>
      <c r="B62" s="256"/>
    </row>
    <row r="63" spans="1:2" x14ac:dyDescent="0.3">
      <c r="A63" s="166" t="s">
        <v>306</v>
      </c>
      <c r="B63" s="256"/>
    </row>
    <row r="64" spans="1:2" x14ac:dyDescent="0.3">
      <c r="A64" s="166" t="s">
        <v>307</v>
      </c>
      <c r="B64" s="256"/>
    </row>
    <row r="65" spans="1:2" x14ac:dyDescent="0.3">
      <c r="A65" s="241" t="s">
        <v>308</v>
      </c>
      <c r="B65" s="257"/>
    </row>
    <row r="66" spans="1:2" x14ac:dyDescent="0.3">
      <c r="A66" s="78" t="s">
        <v>76</v>
      </c>
      <c r="B66" s="298">
        <f>SUM(B59:B65)</f>
        <v>0</v>
      </c>
    </row>
  </sheetData>
  <sheetProtection algorithmName="SHA-512" hashValue="j5uCyNNOqgjcmXrV9i6Jp4M1UXXjNxgL4u2cL5Gzo8UxudtipRo4Q6pwy7QqTAn7r14N0bVgtksO8Q31PS1zVA==" saltValue="6ICE2+MvvpcAqT+GkYs2sw==" spinCount="100000" sheet="1" selectLockedCells="1"/>
  <mergeCells count="13">
    <mergeCell ref="A1:B1"/>
    <mergeCell ref="A2:A3"/>
    <mergeCell ref="B2:B3"/>
    <mergeCell ref="A16:B16"/>
    <mergeCell ref="A17:A18"/>
    <mergeCell ref="B17:B18"/>
    <mergeCell ref="A15:B15"/>
    <mergeCell ref="A40:B40"/>
    <mergeCell ref="A41:A42"/>
    <mergeCell ref="B41:B42"/>
    <mergeCell ref="A56:B56"/>
    <mergeCell ref="A57:A58"/>
    <mergeCell ref="B57:B58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8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  <pageSetUpPr fitToPage="1"/>
  </sheetPr>
  <dimension ref="A1:N21"/>
  <sheetViews>
    <sheetView showGridLines="0" workbookViewId="0">
      <pane xSplit="2" ySplit="3" topLeftCell="C4" activePane="bottomRight" state="frozen"/>
      <selection pane="topRight"/>
      <selection pane="bottomLeft"/>
      <selection pane="bottomRight" activeCell="M8" sqref="M8"/>
    </sheetView>
  </sheetViews>
  <sheetFormatPr defaultColWidth="9.140625" defaultRowHeight="9" x14ac:dyDescent="0.2"/>
  <cols>
    <col min="1" max="1" width="30.7109375" style="173" customWidth="1"/>
    <col min="2" max="2" width="9.140625" style="173"/>
    <col min="3" max="3" width="8.28515625" style="173" customWidth="1"/>
    <col min="4" max="4" width="14" style="173" customWidth="1"/>
    <col min="5" max="7" width="11.7109375" style="173" customWidth="1"/>
    <col min="8" max="8" width="8" style="173" customWidth="1"/>
    <col min="9" max="9" width="8.5703125" style="173" customWidth="1"/>
    <col min="10" max="10" width="14.140625" style="173" customWidth="1"/>
    <col min="11" max="12" width="11.7109375" style="173" customWidth="1"/>
    <col min="13" max="13" width="12.85546875" style="173" customWidth="1"/>
    <col min="14" max="14" width="8.85546875" style="173" customWidth="1"/>
    <col min="15" max="17" width="11.7109375" style="173" customWidth="1"/>
    <col min="18" max="16384" width="9.140625" style="173"/>
  </cols>
  <sheetData>
    <row r="1" spans="1:14" ht="30" customHeight="1" x14ac:dyDescent="0.2">
      <c r="A1" s="606" t="s">
        <v>448</v>
      </c>
      <c r="B1" s="606"/>
      <c r="C1" s="606"/>
      <c r="D1" s="606"/>
      <c r="E1" s="606"/>
      <c r="F1" s="606"/>
      <c r="G1" s="606"/>
      <c r="H1" s="606"/>
      <c r="I1" s="606"/>
      <c r="J1" s="606"/>
      <c r="K1" s="606"/>
      <c r="L1" s="606"/>
      <c r="M1" s="606"/>
      <c r="N1" s="606"/>
    </row>
    <row r="2" spans="1:14" ht="15" customHeight="1" x14ac:dyDescent="0.2">
      <c r="A2" s="607" t="s">
        <v>309</v>
      </c>
      <c r="B2" s="607"/>
      <c r="C2" s="607" t="s">
        <v>310</v>
      </c>
      <c r="D2" s="607"/>
      <c r="E2" s="607"/>
      <c r="F2" s="607"/>
      <c r="G2" s="607"/>
      <c r="H2" s="607"/>
      <c r="I2" s="608" t="s">
        <v>311</v>
      </c>
      <c r="J2" s="608"/>
      <c r="K2" s="608"/>
      <c r="L2" s="608"/>
      <c r="M2" s="608"/>
      <c r="N2" s="608"/>
    </row>
    <row r="3" spans="1:14" ht="42" customHeight="1" x14ac:dyDescent="0.2">
      <c r="A3" s="607"/>
      <c r="B3" s="607"/>
      <c r="C3" s="242" t="s">
        <v>76</v>
      </c>
      <c r="D3" s="243" t="s">
        <v>312</v>
      </c>
      <c r="E3" s="243" t="s">
        <v>313</v>
      </c>
      <c r="F3" s="243" t="s">
        <v>314</v>
      </c>
      <c r="G3" s="244" t="s">
        <v>315</v>
      </c>
      <c r="H3" s="242" t="s">
        <v>316</v>
      </c>
      <c r="I3" s="242" t="s">
        <v>76</v>
      </c>
      <c r="J3" s="243" t="s">
        <v>312</v>
      </c>
      <c r="K3" s="243" t="s">
        <v>313</v>
      </c>
      <c r="L3" s="243" t="s">
        <v>314</v>
      </c>
      <c r="M3" s="244" t="s">
        <v>315</v>
      </c>
      <c r="N3" s="242" t="s">
        <v>316</v>
      </c>
    </row>
    <row r="4" spans="1:14" ht="24.95" customHeight="1" x14ac:dyDescent="0.2">
      <c r="A4" s="609" t="s">
        <v>317</v>
      </c>
      <c r="B4" s="245" t="s">
        <v>41</v>
      </c>
      <c r="C4" s="251">
        <f>D4+E4+F4+G4+H4</f>
        <v>0</v>
      </c>
      <c r="D4" s="327"/>
      <c r="E4" s="327"/>
      <c r="F4" s="327"/>
      <c r="G4" s="328"/>
      <c r="H4" s="329"/>
      <c r="I4" s="251">
        <f>J4+K4+L4+M4+N4</f>
        <v>0</v>
      </c>
      <c r="J4" s="327"/>
      <c r="K4" s="327"/>
      <c r="L4" s="327"/>
      <c r="M4" s="328"/>
      <c r="N4" s="329"/>
    </row>
    <row r="5" spans="1:14" ht="24.95" customHeight="1" x14ac:dyDescent="0.2">
      <c r="A5" s="604"/>
      <c r="B5" s="246" t="s">
        <v>42</v>
      </c>
      <c r="C5" s="252">
        <f>D5+E5+F5+G5+H5</f>
        <v>0</v>
      </c>
      <c r="D5" s="330"/>
      <c r="E5" s="330"/>
      <c r="F5" s="330"/>
      <c r="G5" s="331"/>
      <c r="H5" s="331"/>
      <c r="I5" s="252">
        <f>J5+K5+L5+M5+N5</f>
        <v>0</v>
      </c>
      <c r="J5" s="330"/>
      <c r="K5" s="330"/>
      <c r="L5" s="330"/>
      <c r="M5" s="331"/>
      <c r="N5" s="331"/>
    </row>
    <row r="6" spans="1:14" ht="24.95" customHeight="1" x14ac:dyDescent="0.2">
      <c r="A6" s="604" t="s">
        <v>318</v>
      </c>
      <c r="B6" s="246" t="s">
        <v>41</v>
      </c>
      <c r="C6" s="253">
        <f t="shared" ref="C6:C11" si="0">SUM(E6:G6)</f>
        <v>0</v>
      </c>
      <c r="D6" s="332"/>
      <c r="E6" s="333"/>
      <c r="F6" s="333"/>
      <c r="G6" s="333"/>
      <c r="H6" s="332"/>
      <c r="I6" s="253">
        <f t="shared" ref="I6:I11" si="1">SUM(K6:M6)</f>
        <v>2</v>
      </c>
      <c r="J6" s="332"/>
      <c r="K6" s="333"/>
      <c r="L6" s="333"/>
      <c r="M6" s="333">
        <v>2</v>
      </c>
      <c r="N6" s="332"/>
    </row>
    <row r="7" spans="1:14" ht="24.95" customHeight="1" x14ac:dyDescent="0.2">
      <c r="A7" s="604"/>
      <c r="B7" s="246" t="s">
        <v>42</v>
      </c>
      <c r="C7" s="252">
        <f t="shared" si="0"/>
        <v>1</v>
      </c>
      <c r="D7" s="334"/>
      <c r="E7" s="331"/>
      <c r="F7" s="331"/>
      <c r="G7" s="331">
        <v>1</v>
      </c>
      <c r="H7" s="334"/>
      <c r="I7" s="252">
        <f t="shared" si="1"/>
        <v>0</v>
      </c>
      <c r="J7" s="334"/>
      <c r="K7" s="331"/>
      <c r="L7" s="331"/>
      <c r="M7" s="331"/>
      <c r="N7" s="334"/>
    </row>
    <row r="8" spans="1:14" ht="24.95" customHeight="1" x14ac:dyDescent="0.2">
      <c r="A8" s="604" t="s">
        <v>319</v>
      </c>
      <c r="B8" s="246" t="s">
        <v>41</v>
      </c>
      <c r="C8" s="253">
        <f t="shared" si="0"/>
        <v>0</v>
      </c>
      <c r="D8" s="332"/>
      <c r="E8" s="333"/>
      <c r="F8" s="333"/>
      <c r="G8" s="333"/>
      <c r="H8" s="332"/>
      <c r="I8" s="253">
        <f t="shared" si="1"/>
        <v>102</v>
      </c>
      <c r="J8" s="332"/>
      <c r="K8" s="333"/>
      <c r="L8" s="333">
        <v>12</v>
      </c>
      <c r="M8" s="333">
        <v>90</v>
      </c>
      <c r="N8" s="332"/>
    </row>
    <row r="9" spans="1:14" ht="24.95" customHeight="1" x14ac:dyDescent="0.2">
      <c r="A9" s="604"/>
      <c r="B9" s="246" t="s">
        <v>42</v>
      </c>
      <c r="C9" s="252">
        <f t="shared" si="0"/>
        <v>4</v>
      </c>
      <c r="D9" s="334"/>
      <c r="E9" s="331"/>
      <c r="F9" s="331"/>
      <c r="G9" s="331">
        <v>4</v>
      </c>
      <c r="H9" s="334"/>
      <c r="I9" s="252">
        <f t="shared" si="1"/>
        <v>0</v>
      </c>
      <c r="J9" s="334"/>
      <c r="K9" s="331"/>
      <c r="L9" s="331"/>
      <c r="M9" s="331"/>
      <c r="N9" s="334"/>
    </row>
    <row r="10" spans="1:14" ht="24.95" customHeight="1" x14ac:dyDescent="0.2">
      <c r="A10" s="604" t="s">
        <v>320</v>
      </c>
      <c r="B10" s="246" t="s">
        <v>41</v>
      </c>
      <c r="C10" s="253">
        <f t="shared" si="0"/>
        <v>0</v>
      </c>
      <c r="D10" s="332"/>
      <c r="E10" s="333"/>
      <c r="F10" s="333"/>
      <c r="G10" s="333"/>
      <c r="H10" s="332"/>
      <c r="I10" s="253">
        <f t="shared" si="1"/>
        <v>0</v>
      </c>
      <c r="J10" s="332"/>
      <c r="K10" s="333"/>
      <c r="L10" s="333"/>
      <c r="M10" s="333"/>
      <c r="N10" s="332"/>
    </row>
    <row r="11" spans="1:14" ht="24.95" customHeight="1" x14ac:dyDescent="0.2">
      <c r="A11" s="605"/>
      <c r="B11" s="247" t="s">
        <v>42</v>
      </c>
      <c r="C11" s="254">
        <f t="shared" si="0"/>
        <v>0</v>
      </c>
      <c r="D11" s="335"/>
      <c r="E11" s="336"/>
      <c r="F11" s="336"/>
      <c r="G11" s="336"/>
      <c r="H11" s="335"/>
      <c r="I11" s="254">
        <f t="shared" si="1"/>
        <v>0</v>
      </c>
      <c r="J11" s="335"/>
      <c r="K11" s="336"/>
      <c r="L11" s="336"/>
      <c r="M11" s="336"/>
      <c r="N11" s="335"/>
    </row>
    <row r="13" spans="1:14" ht="13.5" x14ac:dyDescent="0.2">
      <c r="A13" s="174" t="s">
        <v>148</v>
      </c>
    </row>
    <row r="14" spans="1:14" ht="16.899999999999999" customHeight="1" x14ac:dyDescent="0.2">
      <c r="A14" s="174" t="s">
        <v>522</v>
      </c>
    </row>
    <row r="15" spans="1:14" ht="16.149999999999999" customHeight="1" x14ac:dyDescent="0.2">
      <c r="A15" s="174" t="s">
        <v>321</v>
      </c>
    </row>
    <row r="16" spans="1:14" ht="13.5" x14ac:dyDescent="0.2">
      <c r="A16" s="174" t="s">
        <v>322</v>
      </c>
    </row>
    <row r="21" spans="6:6" x14ac:dyDescent="0.2">
      <c r="F21" s="175"/>
    </row>
  </sheetData>
  <sheetProtection algorithmName="SHA-512" hashValue="dFyAlG0RmrspHbH/07SB6qqP5JTqNehp8HoXRDaiBflxomDz6Od20LfUQvzK42cXTaKGP7UFYpmhiUzpFsNM+w==" saltValue="DwuscSzc2u5Sxsibwy/H2Q==" spinCount="100000" sheet="1" selectLockedCells="1"/>
  <mergeCells count="8">
    <mergeCell ref="A8:A9"/>
    <mergeCell ref="A10:A11"/>
    <mergeCell ref="A1:N1"/>
    <mergeCell ref="A2:B3"/>
    <mergeCell ref="C2:H2"/>
    <mergeCell ref="I2:N2"/>
    <mergeCell ref="A4:A5"/>
    <mergeCell ref="A6:A7"/>
  </mergeCells>
  <phoneticPr fontId="42" type="noConversion"/>
  <printOptions horizontalCentered="1"/>
  <pageMargins left="0.19685039370078741" right="0.19685039370078741" top="0.59055118110236227" bottom="0.39370078740157483" header="0" footer="0"/>
  <pageSetup paperSize="9" scale="8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  <pageSetUpPr fitToPage="1"/>
  </sheetPr>
  <dimension ref="A1:G9"/>
  <sheetViews>
    <sheetView showGridLines="0" workbookViewId="0">
      <selection activeCell="C4" sqref="C4"/>
    </sheetView>
  </sheetViews>
  <sheetFormatPr defaultColWidth="9.140625" defaultRowHeight="9" x14ac:dyDescent="0.2"/>
  <cols>
    <col min="1" max="1" width="10.7109375" style="69" customWidth="1"/>
    <col min="2" max="2" width="50.140625" style="69" customWidth="1"/>
    <col min="3" max="3" width="15.7109375" style="69" customWidth="1"/>
    <col min="4" max="4" width="15.42578125" style="69" customWidth="1"/>
    <col min="5" max="7" width="11.7109375" style="69" customWidth="1"/>
    <col min="8" max="8" width="8.7109375" style="69" customWidth="1"/>
    <col min="9" max="12" width="11.7109375" style="69" customWidth="1"/>
    <col min="13" max="13" width="8.28515625" style="69" customWidth="1"/>
    <col min="14" max="16" width="11.7109375" style="69" customWidth="1"/>
    <col min="17" max="16384" width="9.140625" style="69"/>
  </cols>
  <sheetData>
    <row r="1" spans="1:7" s="177" customFormat="1" ht="60.75" customHeight="1" x14ac:dyDescent="0.2">
      <c r="A1" s="611" t="s">
        <v>21</v>
      </c>
      <c r="B1" s="611"/>
      <c r="C1" s="611"/>
      <c r="D1" s="176"/>
      <c r="E1" s="176"/>
      <c r="F1" s="176"/>
      <c r="G1" s="176"/>
    </row>
    <row r="2" spans="1:7" ht="30" customHeight="1" x14ac:dyDescent="0.2">
      <c r="A2" s="612" t="s">
        <v>323</v>
      </c>
      <c r="B2" s="612"/>
      <c r="C2" s="178" t="s">
        <v>324</v>
      </c>
    </row>
    <row r="3" spans="1:7" ht="24.95" customHeight="1" x14ac:dyDescent="0.2">
      <c r="A3" s="613" t="s">
        <v>325</v>
      </c>
      <c r="B3" s="613"/>
      <c r="C3" s="250">
        <f>SUM(C4:C6)</f>
        <v>0</v>
      </c>
    </row>
    <row r="4" spans="1:7" ht="20.100000000000001" customHeight="1" x14ac:dyDescent="0.2">
      <c r="A4" s="248"/>
      <c r="B4" s="249" t="s">
        <v>326</v>
      </c>
      <c r="C4" s="314"/>
    </row>
    <row r="5" spans="1:7" ht="20.100000000000001" customHeight="1" x14ac:dyDescent="0.2">
      <c r="A5" s="248"/>
      <c r="B5" s="249" t="s">
        <v>327</v>
      </c>
      <c r="C5" s="314"/>
    </row>
    <row r="6" spans="1:7" ht="20.100000000000001" customHeight="1" x14ac:dyDescent="0.2">
      <c r="A6" s="248"/>
      <c r="B6" s="249" t="s">
        <v>328</v>
      </c>
      <c r="C6" s="314"/>
    </row>
    <row r="7" spans="1:7" ht="24.95" customHeight="1" x14ac:dyDescent="0.2">
      <c r="A7" s="614" t="s">
        <v>329</v>
      </c>
      <c r="B7" s="614"/>
      <c r="C7" s="314"/>
    </row>
    <row r="8" spans="1:7" ht="24.95" customHeight="1" x14ac:dyDescent="0.2">
      <c r="A8" s="610" t="s">
        <v>330</v>
      </c>
      <c r="B8" s="610"/>
      <c r="C8" s="313"/>
    </row>
    <row r="9" spans="1:7" ht="24.95" customHeight="1" x14ac:dyDescent="0.2">
      <c r="A9" s="542" t="s">
        <v>76</v>
      </c>
      <c r="B9" s="542"/>
      <c r="C9" s="281">
        <f>SUM(C4:C8)</f>
        <v>0</v>
      </c>
    </row>
  </sheetData>
  <sheetProtection algorithmName="SHA-512" hashValue="LaGyw/QTy111ITTTrfTjJAETurca3Jf6SmDbTIFhSasdUx+N74MQvgvjzFK+XFWhJAfse0P9BDoZZY/3H5AIjQ==" saltValue="+FqAaQuk9qVmlOFczWdeMA==" spinCount="100000" sheet="1" selectLockedCells="1"/>
  <mergeCells count="6">
    <mergeCell ref="A8:B8"/>
    <mergeCell ref="A9:B9"/>
    <mergeCell ref="A1:C1"/>
    <mergeCell ref="A2:B2"/>
    <mergeCell ref="A3:B3"/>
    <mergeCell ref="A7:B7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</sheetPr>
  <dimension ref="A1:H15"/>
  <sheetViews>
    <sheetView showGridLines="0" workbookViewId="0">
      <selection activeCell="A4" sqref="A4"/>
    </sheetView>
  </sheetViews>
  <sheetFormatPr defaultColWidth="9.140625" defaultRowHeight="9" x14ac:dyDescent="0.2"/>
  <cols>
    <col min="1" max="1" width="15.7109375" style="69" customWidth="1"/>
    <col min="2" max="2" width="49.5703125" style="69" customWidth="1"/>
    <col min="3" max="3" width="11" style="69" customWidth="1"/>
    <col min="4" max="4" width="11.7109375" style="69" customWidth="1"/>
    <col min="5" max="5" width="9.42578125" style="69" customWidth="1"/>
    <col min="6" max="9" width="11.7109375" style="69" customWidth="1"/>
    <col min="10" max="10" width="8.28515625" style="69" customWidth="1"/>
    <col min="11" max="13" width="11.7109375" style="69" customWidth="1"/>
    <col min="14" max="16384" width="9.140625" style="69"/>
  </cols>
  <sheetData>
    <row r="1" spans="1:8" s="177" customFormat="1" ht="39.950000000000003" customHeight="1" x14ac:dyDescent="0.2">
      <c r="A1" s="606" t="s">
        <v>449</v>
      </c>
      <c r="B1" s="606"/>
      <c r="C1" s="606"/>
      <c r="D1" s="606"/>
      <c r="E1" s="179"/>
      <c r="F1" s="179"/>
      <c r="G1" s="179"/>
      <c r="H1" s="179"/>
    </row>
    <row r="2" spans="1:8" ht="23.25" customHeight="1" x14ac:dyDescent="0.2">
      <c r="A2" s="615" t="s">
        <v>331</v>
      </c>
      <c r="B2" s="615"/>
      <c r="C2" s="615" t="s">
        <v>324</v>
      </c>
      <c r="D2" s="616" t="s">
        <v>332</v>
      </c>
    </row>
    <row r="3" spans="1:8" ht="24" customHeight="1" x14ac:dyDescent="0.2">
      <c r="A3" s="258" t="s">
        <v>333</v>
      </c>
      <c r="B3" s="258" t="s">
        <v>234</v>
      </c>
      <c r="C3" s="615"/>
      <c r="D3" s="617"/>
    </row>
    <row r="4" spans="1:8" ht="24.95" customHeight="1" x14ac:dyDescent="0.2">
      <c r="A4" s="321"/>
      <c r="B4" s="322"/>
      <c r="C4" s="312"/>
      <c r="D4" s="318"/>
    </row>
    <row r="5" spans="1:8" ht="24.95" customHeight="1" x14ac:dyDescent="0.2">
      <c r="A5" s="323"/>
      <c r="B5" s="324"/>
      <c r="C5" s="314"/>
      <c r="D5" s="319"/>
    </row>
    <row r="6" spans="1:8" ht="24.95" customHeight="1" x14ac:dyDescent="0.2">
      <c r="A6" s="323"/>
      <c r="B6" s="324"/>
      <c r="C6" s="314"/>
      <c r="D6" s="319"/>
    </row>
    <row r="7" spans="1:8" ht="24.95" customHeight="1" x14ac:dyDescent="0.2">
      <c r="A7" s="323"/>
      <c r="B7" s="324"/>
      <c r="C7" s="314"/>
      <c r="D7" s="319"/>
    </row>
    <row r="8" spans="1:8" ht="24.95" customHeight="1" x14ac:dyDescent="0.2">
      <c r="A8" s="323"/>
      <c r="B8" s="324"/>
      <c r="C8" s="314"/>
      <c r="D8" s="319"/>
    </row>
    <row r="9" spans="1:8" ht="24.95" customHeight="1" x14ac:dyDescent="0.2">
      <c r="A9" s="323"/>
      <c r="B9" s="324"/>
      <c r="C9" s="314"/>
      <c r="D9" s="319"/>
    </row>
    <row r="10" spans="1:8" ht="24.95" customHeight="1" x14ac:dyDescent="0.2">
      <c r="A10" s="323"/>
      <c r="B10" s="324"/>
      <c r="C10" s="314"/>
      <c r="D10" s="319"/>
    </row>
    <row r="11" spans="1:8" ht="24.95" customHeight="1" x14ac:dyDescent="0.2">
      <c r="A11" s="323"/>
      <c r="B11" s="324"/>
      <c r="C11" s="314"/>
      <c r="D11" s="319"/>
    </row>
    <row r="12" spans="1:8" ht="24.95" customHeight="1" x14ac:dyDescent="0.2">
      <c r="A12" s="325"/>
      <c r="B12" s="326"/>
      <c r="C12" s="313"/>
      <c r="D12" s="320"/>
    </row>
    <row r="13" spans="1:8" ht="9.9499999999999993" customHeight="1" x14ac:dyDescent="0.2"/>
    <row r="14" spans="1:8" s="61" customFormat="1" ht="12" customHeight="1" x14ac:dyDescent="0.2">
      <c r="A14" s="58" t="s">
        <v>278</v>
      </c>
    </row>
    <row r="15" spans="1:8" s="61" customFormat="1" ht="12" customHeight="1" x14ac:dyDescent="0.2">
      <c r="A15" s="61" t="s">
        <v>545</v>
      </c>
    </row>
  </sheetData>
  <sheetProtection algorithmName="SHA-512" hashValue="krKsoQBdhSTTpBqChLjFUwC4WVhfqQvX25Db9utB5u2ywj+bc0DVrEzmkrx2dxbyZcwDwVxfCR4vbySoyTSPyQ==" saltValue="W0+x7ngJfmpDIrEKeNUp8Q==" spinCount="100000" sheet="1" selectLockedCells="1"/>
  <mergeCells count="4">
    <mergeCell ref="A1:D1"/>
    <mergeCell ref="A2:B2"/>
    <mergeCell ref="C2:C3"/>
    <mergeCell ref="D2:D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00B0F0"/>
  </sheetPr>
  <dimension ref="A1:J15"/>
  <sheetViews>
    <sheetView showGridLines="0" workbookViewId="0">
      <selection activeCell="C4" sqref="C4"/>
    </sheetView>
  </sheetViews>
  <sheetFormatPr defaultColWidth="9.140625" defaultRowHeight="9" x14ac:dyDescent="0.2"/>
  <cols>
    <col min="1" max="1" width="5.7109375" style="69" customWidth="1"/>
    <col min="2" max="2" width="35.7109375" style="69" customWidth="1"/>
    <col min="3" max="3" width="15.7109375" style="69" customWidth="1"/>
    <col min="4" max="4" width="20.7109375" style="69" customWidth="1"/>
    <col min="5" max="5" width="13" style="69" customWidth="1"/>
    <col min="6" max="6" width="11.7109375" style="69" customWidth="1"/>
    <col min="7" max="7" width="9.42578125" style="69" customWidth="1"/>
    <col min="8" max="11" width="11.7109375" style="69" customWidth="1"/>
    <col min="12" max="12" width="8.28515625" style="69" customWidth="1"/>
    <col min="13" max="15" width="11.7109375" style="69" customWidth="1"/>
    <col min="16" max="16384" width="9.140625" style="69"/>
  </cols>
  <sheetData>
    <row r="1" spans="1:10" s="177" customFormat="1" ht="39.950000000000003" customHeight="1" x14ac:dyDescent="0.2">
      <c r="A1" s="618" t="s">
        <v>22</v>
      </c>
      <c r="B1" s="618"/>
      <c r="C1" s="618"/>
      <c r="D1" s="618"/>
      <c r="E1" s="179"/>
      <c r="F1" s="179"/>
      <c r="G1" s="179"/>
      <c r="H1" s="179"/>
      <c r="I1" s="179"/>
      <c r="J1" s="179"/>
    </row>
    <row r="2" spans="1:10" ht="39" customHeight="1" x14ac:dyDescent="0.2">
      <c r="A2" s="619" t="s">
        <v>334</v>
      </c>
      <c r="B2" s="619"/>
      <c r="C2" s="259" t="s">
        <v>335</v>
      </c>
      <c r="D2" s="259" t="s">
        <v>272</v>
      </c>
    </row>
    <row r="3" spans="1:10" ht="24.95" customHeight="1" x14ac:dyDescent="0.2">
      <c r="A3" s="613" t="s">
        <v>336</v>
      </c>
      <c r="B3" s="613"/>
      <c r="C3" s="250">
        <f>SUM(C4:C7)</f>
        <v>0</v>
      </c>
      <c r="D3" s="260">
        <f>SUM(D4:D7)</f>
        <v>0</v>
      </c>
    </row>
    <row r="4" spans="1:10" ht="20.100000000000001" customHeight="1" x14ac:dyDescent="0.2">
      <c r="A4" s="248"/>
      <c r="B4" s="249" t="s">
        <v>337</v>
      </c>
      <c r="C4" s="314"/>
      <c r="D4" s="315"/>
    </row>
    <row r="5" spans="1:10" ht="20.100000000000001" customHeight="1" x14ac:dyDescent="0.2">
      <c r="A5" s="248"/>
      <c r="B5" s="249" t="s">
        <v>338</v>
      </c>
      <c r="C5" s="314"/>
      <c r="D5" s="315"/>
    </row>
    <row r="6" spans="1:10" ht="20.100000000000001" customHeight="1" x14ac:dyDescent="0.2">
      <c r="A6" s="248"/>
      <c r="B6" s="249" t="s">
        <v>339</v>
      </c>
      <c r="C6" s="314"/>
      <c r="D6" s="315"/>
    </row>
    <row r="7" spans="1:10" ht="20.100000000000001" customHeight="1" x14ac:dyDescent="0.2">
      <c r="A7" s="248"/>
      <c r="B7" s="249" t="s">
        <v>340</v>
      </c>
      <c r="C7" s="314"/>
      <c r="D7" s="315"/>
    </row>
    <row r="8" spans="1:10" ht="24.95" customHeight="1" x14ac:dyDescent="0.2">
      <c r="A8" s="614" t="s">
        <v>499</v>
      </c>
      <c r="B8" s="614"/>
      <c r="C8" s="316"/>
      <c r="D8" s="315"/>
    </row>
    <row r="9" spans="1:10" ht="24.95" customHeight="1" x14ac:dyDescent="0.2">
      <c r="A9" s="610" t="s">
        <v>341</v>
      </c>
      <c r="B9" s="610"/>
      <c r="C9" s="313"/>
      <c r="D9" s="317"/>
    </row>
    <row r="10" spans="1:10" ht="9.9499999999999993" customHeight="1" x14ac:dyDescent="0.2"/>
    <row r="11" spans="1:10" s="61" customFormat="1" ht="12" customHeight="1" x14ac:dyDescent="0.2">
      <c r="A11" s="58" t="s">
        <v>342</v>
      </c>
    </row>
    <row r="12" spans="1:10" ht="70.5" customHeight="1" x14ac:dyDescent="0.2">
      <c r="A12" s="532" t="s">
        <v>529</v>
      </c>
      <c r="B12" s="532"/>
      <c r="C12" s="532"/>
      <c r="D12" s="532"/>
      <c r="E12" s="532"/>
    </row>
    <row r="13" spans="1:10" ht="9" hidden="1" customHeight="1" x14ac:dyDescent="0.2">
      <c r="A13" s="532"/>
      <c r="B13" s="532"/>
      <c r="C13" s="532"/>
      <c r="D13" s="532"/>
      <c r="E13" s="532"/>
    </row>
    <row r="14" spans="1:10" ht="9" hidden="1" customHeight="1" x14ac:dyDescent="0.2">
      <c r="A14" s="532"/>
      <c r="B14" s="532"/>
      <c r="C14" s="532"/>
      <c r="D14" s="532"/>
      <c r="E14" s="532"/>
    </row>
    <row r="15" spans="1:10" ht="9" hidden="1" customHeight="1" x14ac:dyDescent="0.2">
      <c r="A15" s="532"/>
      <c r="B15" s="532"/>
      <c r="C15" s="532"/>
      <c r="D15" s="532"/>
      <c r="E15" s="532"/>
    </row>
  </sheetData>
  <sheetProtection algorithmName="SHA-512" hashValue="wS0xiasD/gOm1hS1w++v3IkxEwhABkbs4L6r6yPev+b7ghPLgjelxwrvpuTs6DtqIU38EhrXX27elYoeKQT/Tw==" saltValue="aTULbNj5bHmNGiUKqn2/4Q==" spinCount="100000" sheet="1" selectLockedCells="1"/>
  <mergeCells count="6">
    <mergeCell ref="A12:E15"/>
    <mergeCell ref="A9:B9"/>
    <mergeCell ref="A1:D1"/>
    <mergeCell ref="A2:B2"/>
    <mergeCell ref="A3:B3"/>
    <mergeCell ref="A8:B8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00B0F0"/>
  </sheetPr>
  <dimension ref="A1:E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69" customWidth="1"/>
    <col min="2" max="3" width="20.710937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5" ht="60" customHeight="1" x14ac:dyDescent="0.2">
      <c r="A1" s="620" t="s">
        <v>343</v>
      </c>
      <c r="B1" s="620"/>
      <c r="C1" s="180"/>
      <c r="D1" s="180"/>
      <c r="E1" s="180"/>
    </row>
    <row r="2" spans="1:5" ht="18" customHeight="1" x14ac:dyDescent="0.2">
      <c r="A2" s="616" t="s">
        <v>402</v>
      </c>
      <c r="B2" s="615" t="s">
        <v>335</v>
      </c>
    </row>
    <row r="3" spans="1:5" ht="17.25" customHeight="1" x14ac:dyDescent="0.2">
      <c r="A3" s="616"/>
      <c r="B3" s="615"/>
    </row>
    <row r="4" spans="1:5" ht="24.95" customHeight="1" x14ac:dyDescent="0.2">
      <c r="A4" s="240" t="s">
        <v>344</v>
      </c>
      <c r="B4" s="312"/>
    </row>
    <row r="5" spans="1:5" ht="24.95" customHeight="1" x14ac:dyDescent="0.2">
      <c r="A5" s="166" t="s">
        <v>345</v>
      </c>
      <c r="B5" s="314"/>
    </row>
    <row r="6" spans="1:5" ht="24.95" customHeight="1" x14ac:dyDescent="0.2">
      <c r="A6" s="241" t="s">
        <v>346</v>
      </c>
      <c r="B6" s="313"/>
    </row>
    <row r="7" spans="1:5" ht="15.75" customHeight="1" x14ac:dyDescent="0.2"/>
  </sheetData>
  <sheetProtection algorithmName="SHA-512" hashValue="mqun3PsE3PKFIonXw2+bq61VTvwQlrPwenOba1rl1D1dVhbsX/0zSutck+AnmoypcQNlCtLVEoRIMMTqxm+ItA==" saltValue="jmZQmjry87a5gRERR3fAf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00B0F0"/>
  </sheetPr>
  <dimension ref="A1:G12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7.28515625" style="69" customWidth="1"/>
    <col min="2" max="2" width="20.28515625" style="69" customWidth="1"/>
    <col min="3" max="3" width="11.570312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7" s="182" customFormat="1" ht="54" customHeight="1" x14ac:dyDescent="0.2">
      <c r="A1" s="621" t="s">
        <v>450</v>
      </c>
      <c r="B1" s="621"/>
      <c r="C1" s="181"/>
      <c r="D1" s="181"/>
      <c r="E1" s="181"/>
      <c r="F1" s="181"/>
      <c r="G1" s="181"/>
    </row>
    <row r="2" spans="1:7" ht="15.75" customHeight="1" x14ac:dyDescent="0.2">
      <c r="A2" s="623" t="s">
        <v>403</v>
      </c>
      <c r="B2" s="612" t="s">
        <v>335</v>
      </c>
    </row>
    <row r="3" spans="1:7" ht="15" customHeight="1" x14ac:dyDescent="0.2">
      <c r="A3" s="623"/>
      <c r="B3" s="612"/>
    </row>
    <row r="4" spans="1:7" ht="24.95" customHeight="1" x14ac:dyDescent="0.2">
      <c r="A4" s="240" t="s">
        <v>347</v>
      </c>
      <c r="B4" s="312"/>
    </row>
    <row r="5" spans="1:7" ht="24.95" customHeight="1" x14ac:dyDescent="0.2">
      <c r="A5" s="166" t="s">
        <v>348</v>
      </c>
      <c r="B5" s="314"/>
    </row>
    <row r="6" spans="1:7" ht="24.95" customHeight="1" x14ac:dyDescent="0.2">
      <c r="A6" s="166" t="s">
        <v>429</v>
      </c>
      <c r="B6" s="314"/>
    </row>
    <row r="7" spans="1:7" ht="24.95" customHeight="1" x14ac:dyDescent="0.2">
      <c r="A7" s="166" t="s">
        <v>430</v>
      </c>
      <c r="B7" s="314"/>
    </row>
    <row r="8" spans="1:7" ht="24.95" customHeight="1" x14ac:dyDescent="0.2">
      <c r="A8" s="241" t="s">
        <v>142</v>
      </c>
      <c r="B8" s="313"/>
    </row>
    <row r="9" spans="1:7" ht="9.9499999999999993" customHeight="1" x14ac:dyDescent="0.2"/>
    <row r="10" spans="1:7" s="61" customFormat="1" ht="12" customHeight="1" x14ac:dyDescent="0.2">
      <c r="A10" s="58" t="s">
        <v>342</v>
      </c>
    </row>
    <row r="11" spans="1:7" s="183" customFormat="1" ht="30.75" customHeight="1" x14ac:dyDescent="0.2">
      <c r="A11" s="622" t="s">
        <v>530</v>
      </c>
      <c r="B11" s="622"/>
    </row>
    <row r="12" spans="1:7" ht="12" customHeight="1" x14ac:dyDescent="0.2"/>
  </sheetData>
  <sheetProtection algorithmName="SHA-512" hashValue="W+FY9zCuUjQlIlOfZ3TH4vDU8Ah6WmoYJ/qE8qteWGlFaBWLXRx1hkdRfXNYpGzvYI0nkPlQAOXp7MuWWeX55w==" saltValue="0U/htCSWUtKXVdVgaGNLzA==" spinCount="100000" sheet="1" selectLockedCells="1"/>
  <mergeCells count="4">
    <mergeCell ref="A1:B1"/>
    <mergeCell ref="B2:B3"/>
    <mergeCell ref="A11:B11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00B0F0"/>
    <pageSetUpPr fitToPage="1"/>
  </sheetPr>
  <dimension ref="A1:B7"/>
  <sheetViews>
    <sheetView showGridLines="0" workbookViewId="0">
      <selection activeCell="B4" sqref="B4"/>
    </sheetView>
  </sheetViews>
  <sheetFormatPr defaultColWidth="9.140625" defaultRowHeight="9" x14ac:dyDescent="0.2"/>
  <cols>
    <col min="1" max="1" width="40.7109375" style="69" customWidth="1"/>
    <col min="2" max="2" width="20.7109375" style="69" customWidth="1"/>
    <col min="3" max="3" width="11.5703125" style="69" customWidth="1"/>
    <col min="4" max="5" width="11.7109375" style="69" customWidth="1"/>
    <col min="6" max="6" width="9.42578125" style="69" customWidth="1"/>
    <col min="7" max="10" width="11.7109375" style="69" customWidth="1"/>
    <col min="11" max="11" width="8.28515625" style="69" customWidth="1"/>
    <col min="12" max="14" width="11.7109375" style="69" customWidth="1"/>
    <col min="15" max="16384" width="9.140625" style="69"/>
  </cols>
  <sheetData>
    <row r="1" spans="1:2" ht="56.25" customHeight="1" x14ac:dyDescent="0.2">
      <c r="A1" s="620" t="s">
        <v>23</v>
      </c>
      <c r="B1" s="620"/>
    </row>
    <row r="2" spans="1:2" ht="18.75" customHeight="1" x14ac:dyDescent="0.2">
      <c r="A2" s="539" t="s">
        <v>404</v>
      </c>
      <c r="B2" s="624" t="s">
        <v>335</v>
      </c>
    </row>
    <row r="3" spans="1:2" ht="19.5" customHeight="1" x14ac:dyDescent="0.2">
      <c r="A3" s="539"/>
      <c r="B3" s="624"/>
    </row>
    <row r="4" spans="1:2" ht="24.95" customHeight="1" x14ac:dyDescent="0.2">
      <c r="A4" s="240" t="s">
        <v>349</v>
      </c>
      <c r="B4" s="312"/>
    </row>
    <row r="5" spans="1:2" ht="24.95" customHeight="1" x14ac:dyDescent="0.2">
      <c r="A5" s="241" t="s">
        <v>350</v>
      </c>
      <c r="B5" s="313"/>
    </row>
    <row r="7" spans="1:2" ht="15.75" customHeight="1" x14ac:dyDescent="0.2"/>
  </sheetData>
  <sheetProtection algorithmName="SHA-512" hashValue="tzQRupzSULTZ0R9wym91XcVh3Ed3qPgMvbGTdV/q1ZFyQPTQnWjjCUufYB4zyuK2NtTjegQs8Abhz1RNIO0dMg==" saltValue="aEJecePD2Hrg1qvhhlnlOQ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2">
    <pageSetUpPr fitToPage="1"/>
  </sheetPr>
  <dimension ref="A2:A54"/>
  <sheetViews>
    <sheetView showGridLines="0" workbookViewId="0">
      <pane ySplit="3" topLeftCell="A4" activePane="bottomLeft" state="frozen"/>
      <selection activeCell="C7" sqref="C7"/>
      <selection pane="bottomLeft" activeCell="A23" sqref="A23"/>
    </sheetView>
  </sheetViews>
  <sheetFormatPr defaultColWidth="9.140625" defaultRowHeight="12.75" x14ac:dyDescent="0.2"/>
  <cols>
    <col min="1" max="1" width="125.5703125" style="40" customWidth="1"/>
    <col min="2" max="16384" width="9.140625" style="40"/>
  </cols>
  <sheetData>
    <row r="2" spans="1:1" ht="18" x14ac:dyDescent="0.25">
      <c r="A2" s="39" t="str">
        <f>CONCATENATE("BALANÇO SOCIAL ",identificação!B4)</f>
        <v>BALANÇO SOCIAL 2023</v>
      </c>
    </row>
    <row r="3" spans="1:1" x14ac:dyDescent="0.2">
      <c r="A3" s="41" t="s">
        <v>11</v>
      </c>
    </row>
    <row r="4" spans="1:1" x14ac:dyDescent="0.2">
      <c r="A4" s="42"/>
    </row>
    <row r="5" spans="1:1" x14ac:dyDescent="0.2">
      <c r="A5" s="41" t="s">
        <v>12</v>
      </c>
    </row>
    <row r="7" spans="1:1" s="44" customFormat="1" ht="15" customHeight="1" x14ac:dyDescent="0.3">
      <c r="A7" s="445" t="str">
        <f>'Quadro 1'!$A$1:$Z$1</f>
        <v>Quadro 1: Contagem dos trabalhadores por grupo/cargo/carreira, segundo a modalidade de vinculação e género, em 31 de dezembro</v>
      </c>
    </row>
    <row r="8" spans="1:1" s="44" customFormat="1" ht="15" customHeight="1" x14ac:dyDescent="0.3">
      <c r="A8" s="445" t="str">
        <f>'Quadro 2'!$A$1:$Z$1</f>
        <v>Quadro 2: Contagem dos trabalhadores por grupo/cargo/carreira, segundo o escalão etário e género, em 31 de dezembro</v>
      </c>
    </row>
    <row r="9" spans="1:1" s="44" customFormat="1" ht="15" customHeight="1" x14ac:dyDescent="0.3">
      <c r="A9" s="445" t="str">
        <f>'Quadro 3'!$A$1:$Z$1</f>
        <v>Quadro 3: Contagem dos trabalhadores por grupo/cargo/carreira, segundo o nível de antiguidade e género, em 31 de dezembro</v>
      </c>
    </row>
    <row r="10" spans="1:1" s="44" customFormat="1" ht="15" customHeight="1" x14ac:dyDescent="0.3">
      <c r="A10" s="445" t="str">
        <f>'Quadro 4'!$A$1:$Z$1</f>
        <v>Quadro 4: Contagem dos trabalhadores por grupo/cargo/carreira, segundo o nível de escolaridade e género, em 31 de dezembro</v>
      </c>
    </row>
    <row r="11" spans="1:1" s="44" customFormat="1" ht="15" customHeight="1" x14ac:dyDescent="0.3">
      <c r="A11" s="445" t="str">
        <f>'Quadro 5'!$A$1:$Z$1</f>
        <v>Quadro 5: Contagem dos trabalhadores estrangeiros por grupo/cargo/carreira, segundo a nacionalidade e género, em 31 de dezembro</v>
      </c>
    </row>
    <row r="12" spans="1:1" s="44" customFormat="1" ht="15" customHeight="1" x14ac:dyDescent="0.3">
      <c r="A12" s="445" t="str">
        <f>'Quadro 6'!$A$1:$Z$1</f>
        <v>Quadro 6: Contagem de trabalhadores portadores de deficiência por grupo/cargo/carreira, segundo o escalão etário e género, em 31 de dezembro</v>
      </c>
    </row>
    <row r="13" spans="1:1" s="44" customFormat="1" ht="15" customHeight="1" x14ac:dyDescent="0.3">
      <c r="A13" s="446" t="str">
        <f>'Quadro 7'!$A$1:$Z$1</f>
        <v>Quadro 7: Contagem dos trabalhadores admitidos e regressados durante o ano, por grupo/cargo/carreira e género,  segundo o modo de ocupação do posto de trabalho ou modalidade de vinculação</v>
      </c>
    </row>
    <row r="14" spans="1:1" s="44" customFormat="1" ht="15" customHeight="1" x14ac:dyDescent="0.3">
      <c r="A14" s="445" t="str">
        <f>'Quadro 8'!$A$1:$Z$1</f>
        <v>Quadro 8: Contagem das saídas de trabalhadores nomeados ou em comissão de serviço, por grupo/cargo/carreira, segundo o motivo de saída e género</v>
      </c>
    </row>
    <row r="15" spans="1:1" s="44" customFormat="1" ht="15" customHeight="1" x14ac:dyDescent="0.3">
      <c r="A15" s="445" t="str">
        <f>'Quadro 9'!$A$1:$Z$1</f>
        <v>Quadro 9: Contagem das saídas de trabalhadores contratados, por grupo/cargo/carreira, segundo o motivo de saída e género</v>
      </c>
    </row>
    <row r="16" spans="1:1" s="44" customFormat="1" ht="15" customHeight="1" x14ac:dyDescent="0.3">
      <c r="A16" s="43" t="str">
        <f>'Quadro 10'!$A$1:$Z$1</f>
        <v>Quadro 10: Contagem dos postos de trabalho previstos e não ocupados durante o ano,  por grupo/cargo/carreira, segundo a dificuldade de recrutamento</v>
      </c>
    </row>
    <row r="17" spans="1:1" s="44" customFormat="1" ht="15" customHeight="1" x14ac:dyDescent="0.3">
      <c r="A17" s="445" t="str">
        <f>'Quadro 11'!$A$1:$Z$1</f>
        <v>Quadro 11: Contagem das mudanças de situação dos trabalhadores, por grupo/cargo/carreira, segundo o motivo e género</v>
      </c>
    </row>
    <row r="18" spans="1:1" s="44" customFormat="1" ht="15" customHeight="1" x14ac:dyDescent="0.3">
      <c r="A18" s="445" t="str">
        <f>'Quadro 12'!$A$1:$Z$1</f>
        <v>Quadro 12: Contagem dos trabalhadores por grupo/cargo/carreira, segundo a modalidade de horário de trabalho e género, em 31 de dezembro</v>
      </c>
    </row>
    <row r="19" spans="1:1" s="44" customFormat="1" ht="15" customHeight="1" x14ac:dyDescent="0.3">
      <c r="A19" s="445" t="str">
        <f>'Quadro 13'!$A$1:$AH$1</f>
        <v>Quadro 13: Contagem dos trabalhadores por grupo/cargo/carreira, segundo o  período normal de trabalho (PNT) e género, em 31 de dezembro</v>
      </c>
    </row>
    <row r="20" spans="1:1" s="44" customFormat="1" ht="15" customHeight="1" x14ac:dyDescent="0.3">
      <c r="A20" s="445" t="str">
        <f>'Quadro 14'!$A$1:$Z$1</f>
        <v>Quadro 14: Contagem das horas de trabalho suplementar durante o ano, por grupo/cargo/carreira, segundo a modalidade de prestação do trabalho e género</v>
      </c>
    </row>
    <row r="21" spans="1:1" s="44" customFormat="1" ht="15" customHeight="1" x14ac:dyDescent="0.3">
      <c r="A21" s="445" t="str">
        <f>'Quadro 14.1'!$A$1:$Z$1</f>
        <v>Quadro 14.1: Contagem das horas de trabalho nocturno, normal e suplementar durante o ano, por grupo/cargo/carreira, segundo o género</v>
      </c>
    </row>
    <row r="22" spans="1:1" s="44" customFormat="1" ht="15" customHeight="1" x14ac:dyDescent="0.3">
      <c r="A22" s="445" t="str">
        <f>'Quadro 15'!$A$1:$Z$1</f>
        <v>Quadro 15: Contagem dos dias de ausências ao trabalho durante o ano, por grupo/cargo/carreira, segundo o motivo de ausência e género</v>
      </c>
    </row>
    <row r="23" spans="1:1" s="44" customFormat="1" ht="15" customHeight="1" x14ac:dyDescent="0.3">
      <c r="A23" s="445" t="str">
        <f>'Quadro 16'!$A$1:$Z$1</f>
        <v>Quadro 16 : Contagem dos trabalhadores em greve durante o ano, por escalão de PNT e tempo de paralisação</v>
      </c>
    </row>
    <row r="24" spans="1:1" x14ac:dyDescent="0.2">
      <c r="A24" s="41"/>
    </row>
    <row r="25" spans="1:1" x14ac:dyDescent="0.2">
      <c r="A25" s="41" t="s">
        <v>16</v>
      </c>
    </row>
    <row r="27" spans="1:1" s="44" customFormat="1" ht="15" x14ac:dyDescent="0.3">
      <c r="A27" s="447" t="str">
        <f>'Quadro 17'!$A$1:$Z$1</f>
        <v>Quadro 17: Estrutura remuneratória, por género</v>
      </c>
    </row>
    <row r="28" spans="1:1" s="44" customFormat="1" ht="15" x14ac:dyDescent="0.3">
      <c r="A28" s="45" t="str">
        <f>'Quadro 18'!$A$1:$Z$1</f>
        <v>Quadro 18: Total dos encargos anuais com pessoal</v>
      </c>
    </row>
    <row r="29" spans="1:1" s="44" customFormat="1" ht="15" x14ac:dyDescent="0.3">
      <c r="A29" s="45" t="str">
        <f>'Quadro 18'!A16:B16</f>
        <v>Quadro 18.1: Suplementos remuneratórios</v>
      </c>
    </row>
    <row r="30" spans="1:1" s="44" customFormat="1" ht="15" x14ac:dyDescent="0.3">
      <c r="A30" s="46" t="str">
        <f>'Quadro 18'!A40:B40</f>
        <v>Quadro 18.2: Encargos com prestações sociais</v>
      </c>
    </row>
    <row r="31" spans="1:1" s="44" customFormat="1" ht="15" x14ac:dyDescent="0.3">
      <c r="A31" s="451" t="str">
        <f>'Quadro 18'!A56:B56</f>
        <v>Quadro 18.3: Encargos com benefícios sociais</v>
      </c>
    </row>
    <row r="32" spans="1:1" x14ac:dyDescent="0.2">
      <c r="A32" s="47"/>
    </row>
    <row r="33" spans="1:1" x14ac:dyDescent="0.2">
      <c r="A33" s="48" t="s">
        <v>20</v>
      </c>
    </row>
    <row r="34" spans="1:1" x14ac:dyDescent="0.2">
      <c r="A34" s="47"/>
    </row>
    <row r="35" spans="1:1" s="44" customFormat="1" ht="15" x14ac:dyDescent="0.3">
      <c r="A35" s="448" t="str">
        <f>'Quadro 19'!$A$1:$N$1</f>
        <v>Quadro 19: Número de acidentes de trabalho e de dias de trabalho perdidos com baixa durante o ano, por género</v>
      </c>
    </row>
    <row r="36" spans="1:1" s="44" customFormat="1" ht="15" x14ac:dyDescent="0.3">
      <c r="A36" s="448" t="str">
        <f>'Quadro 20'!$A$1:$N$1</f>
        <v>Quadro 20: Número de casos de incapacidade declarados durante o ano, relativamente aos trabalhadores vítimas de acidente de trabalho</v>
      </c>
    </row>
    <row r="37" spans="1:1" s="44" customFormat="1" ht="15" x14ac:dyDescent="0.3">
      <c r="A37" s="448" t="str">
        <f>'Quadro 21'!$A$1:$N$1</f>
        <v>Quadro 21: Número de situações participadas e confirmadas de doença profissional e de dias de trabalho perdidos durante o ano</v>
      </c>
    </row>
    <row r="38" spans="1:1" s="44" customFormat="1" ht="15" x14ac:dyDescent="0.3">
      <c r="A38" s="448" t="str">
        <f>'Quadro 22'!$A$1:$N$1</f>
        <v>Quadro 22: Número  e encargos das actividades de medicina no trabalho ocorridas durante o ano</v>
      </c>
    </row>
    <row r="39" spans="1:1" s="44" customFormat="1" ht="15" x14ac:dyDescent="0.3">
      <c r="A39" s="452" t="str">
        <f>'Quadro 23'!$A$1:$N$1</f>
        <v>Quadro 23: Número de intervenções das comissões de segurança e saúde no trabalho  ocorridas durante o ano, por tipo</v>
      </c>
    </row>
    <row r="40" spans="1:1" s="44" customFormat="1" ht="15" x14ac:dyDescent="0.3">
      <c r="A40" s="452" t="str">
        <f>'Quadro 24'!$A$1:$N$1</f>
        <v xml:space="preserve">Quadro 24: Número de trabalhadores sujeitos a acções de reintegração profissional em resultado de acidentes de trabalho ou doença profissional durante o ano </v>
      </c>
    </row>
    <row r="41" spans="1:1" s="44" customFormat="1" ht="15" x14ac:dyDescent="0.3">
      <c r="A41" s="452" t="str">
        <f>'Quadro 25'!$A$1:$N$1</f>
        <v>Quadro 25: Número de acções de formação e sensibilização em matéria de segurança e saúde no trabalho</v>
      </c>
    </row>
    <row r="42" spans="1:1" s="44" customFormat="1" ht="15" x14ac:dyDescent="0.3">
      <c r="A42" s="451" t="str">
        <f>'Quadro 26'!$A$1:$N$1</f>
        <v>Quadro 26: Custos com a prevenção de acidentes e doenças profissionais durante o ano</v>
      </c>
    </row>
    <row r="43" spans="1:1" x14ac:dyDescent="0.2">
      <c r="A43" s="47"/>
    </row>
    <row r="44" spans="1:1" x14ac:dyDescent="0.2">
      <c r="A44" s="48" t="s">
        <v>24</v>
      </c>
    </row>
    <row r="45" spans="1:1" x14ac:dyDescent="0.2">
      <c r="A45" s="49"/>
    </row>
    <row r="46" spans="1:1" s="44" customFormat="1" ht="15" x14ac:dyDescent="0.3">
      <c r="A46" s="452" t="str">
        <f>'Quadros 27-30'!A1:G1</f>
        <v>Quadro 27: Contagem relativa a participações em acções de formação profissional durante o ano, por tipo de acção, segundo a duração</v>
      </c>
    </row>
    <row r="47" spans="1:1" s="44" customFormat="1" ht="15" x14ac:dyDescent="0.3">
      <c r="A47" s="449" t="str">
        <f>'Quadros 27-30'!A12:G12</f>
        <v>Quadro 28: Contagem relativa a participações em acções de formação durante o ano, por grupo/cargo/carreira, segundo o tipo de acção</v>
      </c>
    </row>
    <row r="48" spans="1:1" s="44" customFormat="1" ht="15" x14ac:dyDescent="0.3">
      <c r="A48" s="452" t="str">
        <f>'Quadros 27-30'!A69:G69</f>
        <v>Quadro 29: Contagem das horas dispendidas em formação durante o ano, por grupo/cargo/carreira, segundo o tipo de acção</v>
      </c>
    </row>
    <row r="49" spans="1:1" s="44" customFormat="1" ht="15" x14ac:dyDescent="0.3">
      <c r="A49" s="452" t="str">
        <f>'Quadros 27-30'!A123:C123</f>
        <v xml:space="preserve">Quadro 30: Despesas anuais com formação </v>
      </c>
    </row>
    <row r="51" spans="1:1" x14ac:dyDescent="0.2">
      <c r="A51" s="50" t="s">
        <v>26</v>
      </c>
    </row>
    <row r="53" spans="1:1" s="44" customFormat="1" ht="15" x14ac:dyDescent="0.3">
      <c r="A53" s="450" t="str">
        <f>'Quadros 31_32'!A1:B1</f>
        <v>Quadro 31: Relações profissionais</v>
      </c>
    </row>
    <row r="54" spans="1:1" s="44" customFormat="1" ht="15" x14ac:dyDescent="0.3">
      <c r="A54" s="450" t="str">
        <f>'Quadros 31_32'!A7:B7</f>
        <v>Quadro 32: Disciplina</v>
      </c>
    </row>
  </sheetData>
  <sheetProtection algorithmName="SHA-512" hashValue="Xw6f0oU//g2Fmxplzx+sA+9A0aDepEo6X1u90k7C6oHxB5hylQM0de1WFS4cSlWYJ3sgFpfaJf6otfZIifRCaw==" saltValue="8UoPwc4hL6xi22W/brOPyw==" spinCount="100000" sheet="1" objects="1" scenarios="1"/>
  <phoneticPr fontId="42" type="noConversion"/>
  <hyperlinks>
    <hyperlink ref="A9" location="'Quadro 3'!B4" display="Quadro 3: Contagem dos trabalhadores por grupo/cargo/carreira, segundo o nível de antiguidade e género" xr:uid="{00000000-0004-0000-0200-000000000000}"/>
    <hyperlink ref="A11" location="'Quadro 5'!B4" display="Quadro 5: Contagem dos trabalhadores estrangeiros por grupo/cargo/carreira, segundo a nacionalidade e género" xr:uid="{00000000-0004-0000-0200-000001000000}"/>
    <hyperlink ref="A13" location="'Quadro 7'!B4" display="Quadro 7: Contagem dos trabalhadores admitidos e regressados durante o ano, por grupo/cargo/carreira e género,  segundo o modo de ocupação do posto de trabalho ou modalidade de vinculação" xr:uid="{00000000-0004-0000-0200-000002000000}"/>
    <hyperlink ref="A14" location="'Quadro 8'!B4" display="Quadro 8: Contagem das saídas de trabalhadores nomeados ou em comissão de serviço, por grupo/cargo/carreira, segundo o motivo de saída e género" xr:uid="{00000000-0004-0000-0200-000003000000}"/>
    <hyperlink ref="A15" location="'Quadro 9'!B4" display="Quadro 9: Contagem das saídas de trabalhadores contratados, por grupo/cargo/carreira, segundo o motivo de saída e género" xr:uid="{00000000-0004-0000-0200-000004000000}"/>
    <hyperlink ref="A16" location="'Quadro 10'!B3" display="'Quadro 10'!B3" xr:uid="{00000000-0004-0000-0200-000005000000}"/>
    <hyperlink ref="A17" location="'Quadro 11'!B4" display="Quadro 11: Contagem das mudanças de situação dos trabalhadores, por grupo/cargo/carreira, segundo o motivo e género" xr:uid="{00000000-0004-0000-0200-000006000000}"/>
    <hyperlink ref="A18" location="'Quadro 12'!B4" display="Quadro 12: Contagem dos trabalhadores por grupo/cargo/carreira, segundo a modalidade de horário de trabalho e género" xr:uid="{00000000-0004-0000-0200-000007000000}"/>
    <hyperlink ref="A19" location="'Quadro 13'!B7" display="'Quadro 13'!B7" xr:uid="{00000000-0004-0000-0200-000008000000}"/>
    <hyperlink ref="A20" location="'Quadro 14'!B4" display="Quadro 14: Contagem das horas de trabalho extraordinário, por grupo/cargo/carreira, segundo a modalidade de prestação do trabalho e género" xr:uid="{00000000-0004-0000-0200-000009000000}"/>
    <hyperlink ref="A21" location="'Quadro 14.1'!B4" display="Quadro 14.1: Contagem das horas de trabalho nocturno, normal e extraordinário,  por grupo/cargo/carreira, segundo o género" xr:uid="{00000000-0004-0000-0200-00000A000000}"/>
    <hyperlink ref="A22" location="'Quadro 15'!B4" display="Quadro 15: Contagem dos dias de ausências ao trabalho durante o ano, por grupo/cargo/carreira, segundo o motivo de ausência e género" xr:uid="{00000000-0004-0000-0200-00000B000000}"/>
    <hyperlink ref="A23" location="'Quadro 16'!B4" display="Quadro 16 : Contagem dos trabalhadores em greve, por escalão de PNT e tempo de paralisação" xr:uid="{00000000-0004-0000-0200-00000C000000}"/>
    <hyperlink ref="A7" location="'Quadro 1'!B4" display="Quadro 1: Contagem dos trabalhadores por grupo/cargo/carreira, segundo a modalidade de vinculação e género " xr:uid="{00000000-0004-0000-0200-00000D000000}"/>
    <hyperlink ref="A8" location="'Quadro 2'!B4" display="Quadro 2: Contagem dos trabalhadores por grupo/cargo/carreira, segundo o escalão etário e género " xr:uid="{00000000-0004-0000-0200-00000E000000}"/>
    <hyperlink ref="A10" location="'Quadro 4'!B4" display="Quadro 4: Contagem dos trabalhadores por grupo/cargo/carreira, segundo o nível de escolaridade e género " xr:uid="{00000000-0004-0000-0200-00000F000000}"/>
    <hyperlink ref="A12" location="'Quadro 6'!B4" display="Quadro 6: Contagem de trabalhadores portadores de deficiência por grupo/cargo/carreira, segundo o escalão etário e género " xr:uid="{00000000-0004-0000-0200-000010000000}"/>
    <hyperlink ref="A28" location="'Quadro 18'!B4" display="Quadro 18: Total dos encargos com pessoal durante o ano" xr:uid="{00000000-0004-0000-0200-000011000000}"/>
    <hyperlink ref="A29" location="'Quadro 18'!B18" display="Quadro 18.1: Suplementos remuneratórios" xr:uid="{00000000-0004-0000-0200-000012000000}"/>
    <hyperlink ref="A30" location="'Quadro 18'!B40" display="Quadro 18.2: Encargos com prestações sociais" xr:uid="{00000000-0004-0000-0200-000013000000}"/>
    <hyperlink ref="A31" location="'Quadro 18'!B56" display="'Quadro 18'!B56" xr:uid="{00000000-0004-0000-0200-000014000000}"/>
    <hyperlink ref="A27" location="'Quadro 17'!B6" display="Quadro 17: Estrutura remuneratória, por género " xr:uid="{00000000-0004-0000-0200-000015000000}"/>
    <hyperlink ref="A35" location="'Quadro 19'!C4" display="Quadro 19: Número de acidentes de trabalho e de dias de trabalho perdidos com baixa, por género" xr:uid="{00000000-0004-0000-0200-000016000000}"/>
    <hyperlink ref="A37" location="'Quadro 21'!A4" display="Quadro 21: Número de situações participadas e confirmadas de doença profissional e de dias de trabalho perdidos" xr:uid="{00000000-0004-0000-0200-000017000000}"/>
    <hyperlink ref="A38" location="'Quadro 22'!C4" display="Quadro 22: Número  e encargos das actividades de medicina no trabalho ocorridas durante o ano" xr:uid="{00000000-0004-0000-0200-000018000000}"/>
    <hyperlink ref="A39" location="'Quadro 23'!B4" display="'Quadro 23'!B4" xr:uid="{00000000-0004-0000-0200-000019000000}"/>
    <hyperlink ref="A40" location="'Quadro 24'!B4" display="'Quadro 24'!B4" xr:uid="{00000000-0004-0000-0200-00001A000000}"/>
    <hyperlink ref="A41" location="'Quadro 25'!B4" display="'Quadro 25'!B4" xr:uid="{00000000-0004-0000-0200-00001B000000}"/>
    <hyperlink ref="A42" location="'Quadro 26'!B4" display="'Quadro 26'!B4" xr:uid="{00000000-0004-0000-0200-00001C000000}"/>
    <hyperlink ref="A36" location="'Quadro 20'!C4" display="Quadro 20: Número de casos de incapacidade declarados durante o ano, relativamente aos trabalhadores vítimas de acidente de trabalho" xr:uid="{00000000-0004-0000-0200-00001D000000}"/>
    <hyperlink ref="A46" location="'Quadros 27-30'!B3" display="'Quadros 27-30'!B3" xr:uid="{00000000-0004-0000-0200-00001E000000}"/>
    <hyperlink ref="A47" location="'Quadros 27-30'!B15" display="Quadro 28: Contagem relativa a participações em acções de formação durante  ano por grupo / cargo / carreira, segundo o tipo de acção  " xr:uid="{00000000-0004-0000-0200-00001F000000}"/>
    <hyperlink ref="A48" location="'Quadros 27-30'!B71" display="'Quadros 27-30'!B71" xr:uid="{00000000-0004-0000-0200-000020000000}"/>
    <hyperlink ref="A49" location="'Quadros 27-30'!B125" display="'Quadros 27-30'!B125" xr:uid="{00000000-0004-0000-0200-000021000000}"/>
    <hyperlink ref="A53" location="'Quadros 31_32'!B3" display="Quadro 31: Relações profissionais" xr:uid="{00000000-0004-0000-0200-000022000000}"/>
    <hyperlink ref="A54" location="'Quadros 31_32'!B9" display="Quadro 32: Disciplina" xr:uid="{00000000-0004-0000-0200-000023000000}"/>
  </hyperlinks>
  <pageMargins left="1.19" right="0.75" top="0.41" bottom="0.23" header="0" footer="0"/>
  <pageSetup paperSize="9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00B0F0"/>
    <pageSetUpPr fitToPage="1"/>
  </sheetPr>
  <dimension ref="A1:B16"/>
  <sheetViews>
    <sheetView showGridLines="0" zoomScaleNormal="100" workbookViewId="0">
      <selection activeCell="B4" sqref="B4"/>
    </sheetView>
  </sheetViews>
  <sheetFormatPr defaultColWidth="9.140625" defaultRowHeight="9" x14ac:dyDescent="0.2"/>
  <cols>
    <col min="1" max="1" width="55.7109375" style="185" customWidth="1"/>
    <col min="2" max="2" width="20.7109375" style="185" customWidth="1"/>
    <col min="3" max="3" width="11.5703125" style="185" customWidth="1"/>
    <col min="4" max="5" width="11.7109375" style="185" customWidth="1"/>
    <col min="6" max="6" width="9.42578125" style="185" customWidth="1"/>
    <col min="7" max="10" width="11.7109375" style="185" customWidth="1"/>
    <col min="11" max="11" width="8.28515625" style="185" customWidth="1"/>
    <col min="12" max="14" width="11.7109375" style="185" customWidth="1"/>
    <col min="15" max="16384" width="9.140625" style="185"/>
  </cols>
  <sheetData>
    <row r="1" spans="1:2" s="184" customFormat="1" ht="39.950000000000003" customHeight="1" x14ac:dyDescent="0.2">
      <c r="A1" s="625" t="s">
        <v>451</v>
      </c>
      <c r="B1" s="625"/>
    </row>
    <row r="2" spans="1:2" ht="18" customHeight="1" x14ac:dyDescent="0.2">
      <c r="A2" s="627" t="s">
        <v>405</v>
      </c>
      <c r="B2" s="626" t="s">
        <v>272</v>
      </c>
    </row>
    <row r="3" spans="1:2" ht="13.5" customHeight="1" x14ac:dyDescent="0.2">
      <c r="A3" s="628"/>
      <c r="B3" s="626"/>
    </row>
    <row r="4" spans="1:2" ht="24.95" customHeight="1" x14ac:dyDescent="0.2">
      <c r="A4" s="240" t="s">
        <v>351</v>
      </c>
      <c r="B4" s="309"/>
    </row>
    <row r="5" spans="1:2" ht="24.95" customHeight="1" x14ac:dyDescent="0.2">
      <c r="A5" s="166" t="s">
        <v>352</v>
      </c>
      <c r="B5" s="310"/>
    </row>
    <row r="6" spans="1:2" ht="24.95" customHeight="1" x14ac:dyDescent="0.2">
      <c r="A6" s="166" t="s">
        <v>353</v>
      </c>
      <c r="B6" s="310"/>
    </row>
    <row r="7" spans="1:2" ht="24.95" customHeight="1" x14ac:dyDescent="0.2">
      <c r="A7" s="241" t="s">
        <v>354</v>
      </c>
      <c r="B7" s="311"/>
    </row>
    <row r="8" spans="1:2" ht="9.9499999999999993" customHeight="1" x14ac:dyDescent="0.2">
      <c r="A8" s="186"/>
      <c r="B8" s="187"/>
    </row>
    <row r="9" spans="1:2" s="189" customFormat="1" ht="12" customHeight="1" x14ac:dyDescent="0.2">
      <c r="A9" s="188" t="s">
        <v>278</v>
      </c>
    </row>
    <row r="10" spans="1:2" s="189" customFormat="1" ht="13.5" x14ac:dyDescent="0.2">
      <c r="A10" s="189" t="s">
        <v>355</v>
      </c>
    </row>
    <row r="11" spans="1:2" s="189" customFormat="1" ht="13.5" x14ac:dyDescent="0.2">
      <c r="A11" s="189" t="s">
        <v>356</v>
      </c>
    </row>
    <row r="12" spans="1:2" s="189" customFormat="1" ht="13.5" x14ac:dyDescent="0.2">
      <c r="A12" s="189" t="s">
        <v>357</v>
      </c>
    </row>
    <row r="13" spans="1:2" s="189" customFormat="1" ht="13.5" x14ac:dyDescent="0.2">
      <c r="A13" s="190" t="s">
        <v>500</v>
      </c>
    </row>
    <row r="16" spans="1:2" ht="13.5" x14ac:dyDescent="0.2">
      <c r="A16" s="190"/>
    </row>
  </sheetData>
  <sheetProtection algorithmName="SHA-512" hashValue="MvONu1d5w0v/PK+KZJdK1tfU6PkGO395L+MZCZRbyaN0Lowkf+1cNCZdb5HaVnVikDgsX4kFkfF531s8xuONkA==" saltValue="xeAsCPgBtwtIsq3N2h4+fA==" spinCount="100000" sheet="1" selectLockedCells="1"/>
  <mergeCells count="3">
    <mergeCell ref="A1:B1"/>
    <mergeCell ref="B2:B3"/>
    <mergeCell ref="A2:A3"/>
  </mergeCells>
  <phoneticPr fontId="42" type="noConversion"/>
  <printOptions horizontalCentered="1"/>
  <pageMargins left="0.59055118110236227" right="0.19685039370078741" top="0.59055118110236227" bottom="0.19685039370078741" header="0" footer="0"/>
  <pageSetup paperSize="9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2" tint="-0.499984740745262"/>
  </sheetPr>
  <dimension ref="A1:M131"/>
  <sheetViews>
    <sheetView showGridLines="0" topLeftCell="A112" zoomScaleNormal="100" workbookViewId="0">
      <selection activeCell="B126" sqref="B126:C126"/>
    </sheetView>
  </sheetViews>
  <sheetFormatPr defaultColWidth="9.140625" defaultRowHeight="9" x14ac:dyDescent="0.2"/>
  <cols>
    <col min="1" max="1" width="30.7109375" style="126" customWidth="1"/>
    <col min="2" max="2" width="12.7109375" style="126" customWidth="1"/>
    <col min="3" max="3" width="13.42578125" style="126" customWidth="1"/>
    <col min="4" max="7" width="12.7109375" style="126" customWidth="1"/>
    <col min="8" max="16384" width="9.140625" style="148"/>
  </cols>
  <sheetData>
    <row r="1" spans="1:7" s="262" customFormat="1" ht="39.950000000000003" customHeight="1" x14ac:dyDescent="0.2">
      <c r="A1" s="630" t="s">
        <v>445</v>
      </c>
      <c r="B1" s="630"/>
      <c r="C1" s="630"/>
      <c r="D1" s="630"/>
      <c r="E1" s="630"/>
      <c r="F1" s="630"/>
      <c r="G1" s="630"/>
    </row>
    <row r="2" spans="1:7" ht="30" customHeight="1" x14ac:dyDescent="0.2">
      <c r="A2" s="78" t="s">
        <v>358</v>
      </c>
      <c r="B2" s="78" t="s">
        <v>359</v>
      </c>
      <c r="C2" s="78" t="s">
        <v>360</v>
      </c>
      <c r="D2" s="78" t="s">
        <v>361</v>
      </c>
      <c r="E2" s="78" t="s">
        <v>362</v>
      </c>
      <c r="F2" s="78" t="s">
        <v>76</v>
      </c>
    </row>
    <row r="3" spans="1:7" ht="24.95" customHeight="1" x14ac:dyDescent="0.2">
      <c r="A3" s="240" t="s">
        <v>363</v>
      </c>
      <c r="B3" s="306"/>
      <c r="C3" s="306"/>
      <c r="D3" s="306"/>
      <c r="E3" s="306"/>
      <c r="F3" s="303">
        <f>B3+C3+D3+E3</f>
        <v>0</v>
      </c>
    </row>
    <row r="4" spans="1:7" ht="24.95" customHeight="1" x14ac:dyDescent="0.2">
      <c r="A4" s="241" t="s">
        <v>364</v>
      </c>
      <c r="B4" s="308">
        <v>2</v>
      </c>
      <c r="C4" s="308"/>
      <c r="D4" s="308"/>
      <c r="E4" s="308"/>
      <c r="F4" s="304">
        <f>B4+C4+D4+E4</f>
        <v>2</v>
      </c>
    </row>
    <row r="5" spans="1:7" ht="15" customHeight="1" x14ac:dyDescent="0.2">
      <c r="A5" s="78" t="s">
        <v>365</v>
      </c>
      <c r="B5" s="281">
        <f>SUM(B3:B4)</f>
        <v>2</v>
      </c>
      <c r="C5" s="281">
        <f>SUM(C3:C4)</f>
        <v>0</v>
      </c>
      <c r="D5" s="281">
        <f>SUM(D3:D4)</f>
        <v>0</v>
      </c>
      <c r="E5" s="281">
        <f>SUM(E3:E4)</f>
        <v>0</v>
      </c>
      <c r="F5" s="281">
        <f>SUM(F3:F4)</f>
        <v>2</v>
      </c>
    </row>
    <row r="6" spans="1:7" ht="9.9499999999999993" customHeight="1" x14ac:dyDescent="0.2">
      <c r="A6" s="191"/>
      <c r="B6" s="191"/>
      <c r="C6" s="191"/>
      <c r="D6" s="191"/>
      <c r="E6" s="191"/>
      <c r="F6" s="191"/>
      <c r="G6" s="148"/>
    </row>
    <row r="7" spans="1:7" ht="12" customHeight="1" x14ac:dyDescent="0.2">
      <c r="A7" s="192" t="s">
        <v>148</v>
      </c>
    </row>
    <row r="8" spans="1:7" ht="12" customHeight="1" x14ac:dyDescent="0.2">
      <c r="A8" s="117" t="s">
        <v>366</v>
      </c>
      <c r="B8" s="193"/>
      <c r="C8" s="193"/>
      <c r="D8" s="193"/>
      <c r="E8" s="193"/>
      <c r="F8" s="193"/>
      <c r="G8" s="193"/>
    </row>
    <row r="9" spans="1:7" ht="12" customHeight="1" x14ac:dyDescent="0.2">
      <c r="A9" s="80" t="s">
        <v>367</v>
      </c>
      <c r="B9" s="194"/>
      <c r="C9" s="194"/>
      <c r="D9" s="194"/>
      <c r="E9" s="194"/>
      <c r="F9" s="194"/>
      <c r="G9" s="194"/>
    </row>
    <row r="10" spans="1:7" ht="12" customHeight="1" x14ac:dyDescent="0.2">
      <c r="A10" s="80" t="s">
        <v>368</v>
      </c>
      <c r="B10" s="194"/>
      <c r="C10" s="194"/>
      <c r="D10" s="194"/>
      <c r="E10" s="194"/>
      <c r="F10" s="194"/>
      <c r="G10" s="194"/>
    </row>
    <row r="11" spans="1:7" ht="29.25" customHeight="1" x14ac:dyDescent="0.2">
      <c r="A11" s="631" t="s">
        <v>369</v>
      </c>
      <c r="B11" s="631"/>
      <c r="C11" s="631"/>
      <c r="D11" s="631"/>
      <c r="E11" s="631"/>
      <c r="F11" s="631"/>
      <c r="G11" s="631"/>
    </row>
    <row r="12" spans="1:7" s="263" customFormat="1" ht="39.950000000000003" customHeight="1" x14ac:dyDescent="0.2">
      <c r="A12" s="632" t="s">
        <v>444</v>
      </c>
      <c r="B12" s="632"/>
      <c r="C12" s="632"/>
      <c r="D12" s="632"/>
      <c r="E12" s="632"/>
      <c r="F12" s="632"/>
      <c r="G12" s="632"/>
    </row>
    <row r="13" spans="1:7" ht="20.100000000000001" customHeight="1" x14ac:dyDescent="0.2">
      <c r="A13" s="542" t="s">
        <v>370</v>
      </c>
      <c r="B13" s="78" t="s">
        <v>371</v>
      </c>
      <c r="C13" s="78" t="s">
        <v>372</v>
      </c>
      <c r="D13" s="542" t="s">
        <v>40</v>
      </c>
      <c r="E13" s="633"/>
      <c r="F13" s="265"/>
      <c r="G13" s="148"/>
    </row>
    <row r="14" spans="1:7" ht="30" customHeight="1" x14ac:dyDescent="0.2">
      <c r="A14" s="542"/>
      <c r="B14" s="267" t="s">
        <v>373</v>
      </c>
      <c r="C14" s="267" t="s">
        <v>373</v>
      </c>
      <c r="D14" s="267" t="s">
        <v>374</v>
      </c>
      <c r="E14" s="267" t="s">
        <v>375</v>
      </c>
      <c r="F14" s="265"/>
      <c r="G14" s="148"/>
    </row>
    <row r="15" spans="1:7" ht="30" customHeight="1" x14ac:dyDescent="0.2">
      <c r="A15" s="374" t="s">
        <v>43</v>
      </c>
      <c r="B15" s="650"/>
      <c r="C15" s="650"/>
      <c r="D15" s="278">
        <f>B15+C15</f>
        <v>0</v>
      </c>
      <c r="E15" s="306"/>
      <c r="F15" s="265"/>
      <c r="G15" s="266"/>
    </row>
    <row r="16" spans="1:7" ht="30" customHeight="1" x14ac:dyDescent="0.2">
      <c r="A16" s="374" t="s">
        <v>407</v>
      </c>
      <c r="B16" s="651"/>
      <c r="C16" s="651"/>
      <c r="D16" s="279">
        <f>B16+C16</f>
        <v>0</v>
      </c>
      <c r="E16" s="307"/>
      <c r="F16" s="265"/>
      <c r="G16" s="266"/>
    </row>
    <row r="17" spans="1:7" ht="30" customHeight="1" x14ac:dyDescent="0.2">
      <c r="A17" s="374" t="s">
        <v>408</v>
      </c>
      <c r="B17" s="651"/>
      <c r="C17" s="651"/>
      <c r="D17" s="279">
        <f>B17+C17</f>
        <v>0</v>
      </c>
      <c r="E17" s="307"/>
      <c r="F17" s="265"/>
      <c r="G17" s="148"/>
    </row>
    <row r="18" spans="1:7" ht="30" customHeight="1" x14ac:dyDescent="0.2">
      <c r="A18" s="374" t="s">
        <v>409</v>
      </c>
      <c r="B18" s="651"/>
      <c r="C18" s="651"/>
      <c r="D18" s="279">
        <f t="shared" ref="D18:D59" si="0">B18+C18</f>
        <v>0</v>
      </c>
      <c r="E18" s="307"/>
      <c r="F18" s="265"/>
      <c r="G18" s="148"/>
    </row>
    <row r="19" spans="1:7" ht="30" customHeight="1" x14ac:dyDescent="0.2">
      <c r="A19" s="374" t="s">
        <v>410</v>
      </c>
      <c r="B19" s="651"/>
      <c r="C19" s="651"/>
      <c r="D19" s="279">
        <f t="shared" si="0"/>
        <v>0</v>
      </c>
      <c r="E19" s="307"/>
      <c r="F19" s="265"/>
      <c r="G19" s="148"/>
    </row>
    <row r="20" spans="1:7" ht="30" customHeight="1" x14ac:dyDescent="0.2">
      <c r="A20" s="374" t="s">
        <v>411</v>
      </c>
      <c r="B20" s="651"/>
      <c r="C20" s="651"/>
      <c r="D20" s="279">
        <f t="shared" si="0"/>
        <v>0</v>
      </c>
      <c r="E20" s="307"/>
      <c r="F20" s="265"/>
      <c r="G20" s="148"/>
    </row>
    <row r="21" spans="1:7" ht="30" customHeight="1" x14ac:dyDescent="0.2">
      <c r="A21" s="374" t="s">
        <v>44</v>
      </c>
      <c r="B21" s="651"/>
      <c r="C21" s="651">
        <v>2</v>
      </c>
      <c r="D21" s="279">
        <f t="shared" si="0"/>
        <v>2</v>
      </c>
      <c r="E21" s="307"/>
      <c r="F21" s="265"/>
      <c r="G21" s="148"/>
    </row>
    <row r="22" spans="1:7" ht="30" customHeight="1" x14ac:dyDescent="0.2">
      <c r="A22" s="374" t="s">
        <v>45</v>
      </c>
      <c r="B22" s="651"/>
      <c r="C22" s="651"/>
      <c r="D22" s="279">
        <f t="shared" si="0"/>
        <v>0</v>
      </c>
      <c r="E22" s="307"/>
      <c r="F22" s="265"/>
      <c r="G22" s="148"/>
    </row>
    <row r="23" spans="1:7" ht="30" customHeight="1" x14ac:dyDescent="0.2">
      <c r="A23" s="374" t="s">
        <v>46</v>
      </c>
      <c r="B23" s="651"/>
      <c r="C23" s="651"/>
      <c r="D23" s="279">
        <f t="shared" si="0"/>
        <v>0</v>
      </c>
      <c r="E23" s="307"/>
      <c r="F23" s="265"/>
      <c r="G23" s="148"/>
    </row>
    <row r="24" spans="1:7" ht="30" customHeight="1" x14ac:dyDescent="0.2">
      <c r="A24" s="374" t="s">
        <v>47</v>
      </c>
      <c r="B24" s="651"/>
      <c r="C24" s="651"/>
      <c r="D24" s="279">
        <f t="shared" si="0"/>
        <v>0</v>
      </c>
      <c r="E24" s="307"/>
      <c r="F24" s="265"/>
      <c r="G24" s="148"/>
    </row>
    <row r="25" spans="1:7" ht="30" customHeight="1" x14ac:dyDescent="0.2">
      <c r="A25" s="374" t="s">
        <v>48</v>
      </c>
      <c r="B25" s="651"/>
      <c r="C25" s="651"/>
      <c r="D25" s="279">
        <f t="shared" si="0"/>
        <v>0</v>
      </c>
      <c r="E25" s="307"/>
      <c r="F25" s="265"/>
      <c r="G25" s="148"/>
    </row>
    <row r="26" spans="1:7" ht="30" customHeight="1" x14ac:dyDescent="0.2">
      <c r="A26" s="374" t="s">
        <v>49</v>
      </c>
      <c r="B26" s="651"/>
      <c r="C26" s="651"/>
      <c r="D26" s="279">
        <f t="shared" si="0"/>
        <v>0</v>
      </c>
      <c r="E26" s="307"/>
      <c r="F26" s="265"/>
      <c r="G26" s="148"/>
    </row>
    <row r="27" spans="1:7" ht="30" customHeight="1" x14ac:dyDescent="0.2">
      <c r="A27" s="374" t="s">
        <v>50</v>
      </c>
      <c r="B27" s="651"/>
      <c r="C27" s="651"/>
      <c r="D27" s="279">
        <f t="shared" si="0"/>
        <v>0</v>
      </c>
      <c r="E27" s="307"/>
      <c r="F27" s="265"/>
      <c r="G27" s="148"/>
    </row>
    <row r="28" spans="1:7" ht="30" customHeight="1" x14ac:dyDescent="0.2">
      <c r="A28" s="374" t="s">
        <v>51</v>
      </c>
      <c r="B28" s="651"/>
      <c r="C28" s="651"/>
      <c r="D28" s="279">
        <f t="shared" si="0"/>
        <v>0</v>
      </c>
      <c r="E28" s="307"/>
      <c r="F28" s="265"/>
      <c r="G28" s="148"/>
    </row>
    <row r="29" spans="1:7" ht="30" customHeight="1" x14ac:dyDescent="0.2">
      <c r="A29" s="374" t="s">
        <v>52</v>
      </c>
      <c r="B29" s="651"/>
      <c r="C29" s="651"/>
      <c r="D29" s="279">
        <f t="shared" si="0"/>
        <v>0</v>
      </c>
      <c r="E29" s="307"/>
      <c r="F29" s="265"/>
      <c r="G29" s="148"/>
    </row>
    <row r="30" spans="1:7" ht="30" customHeight="1" x14ac:dyDescent="0.2">
      <c r="A30" s="374" t="s">
        <v>53</v>
      </c>
      <c r="B30" s="651"/>
      <c r="C30" s="651"/>
      <c r="D30" s="279">
        <f t="shared" si="0"/>
        <v>0</v>
      </c>
      <c r="E30" s="307"/>
      <c r="F30" s="265"/>
      <c r="G30" s="148"/>
    </row>
    <row r="31" spans="1:7" ht="30" customHeight="1" x14ac:dyDescent="0.2">
      <c r="A31" s="374" t="s">
        <v>54</v>
      </c>
      <c r="B31" s="651"/>
      <c r="C31" s="651"/>
      <c r="D31" s="279">
        <f t="shared" si="0"/>
        <v>0</v>
      </c>
      <c r="E31" s="307"/>
      <c r="F31" s="265"/>
      <c r="G31" s="148"/>
    </row>
    <row r="32" spans="1:7" ht="30" customHeight="1" x14ac:dyDescent="0.2">
      <c r="A32" s="374" t="s">
        <v>55</v>
      </c>
      <c r="B32" s="651"/>
      <c r="C32" s="651"/>
      <c r="D32" s="279">
        <f t="shared" si="0"/>
        <v>0</v>
      </c>
      <c r="E32" s="307"/>
      <c r="F32" s="265"/>
      <c r="G32" s="148"/>
    </row>
    <row r="33" spans="1:7" ht="30" customHeight="1" x14ac:dyDescent="0.2">
      <c r="A33" s="374" t="s">
        <v>56</v>
      </c>
      <c r="B33" s="651"/>
      <c r="C33" s="651"/>
      <c r="D33" s="279">
        <f t="shared" si="0"/>
        <v>0</v>
      </c>
      <c r="E33" s="307"/>
      <c r="F33" s="265"/>
      <c r="G33" s="148"/>
    </row>
    <row r="34" spans="1:7" ht="30" customHeight="1" x14ac:dyDescent="0.2">
      <c r="A34" s="374" t="s">
        <v>57</v>
      </c>
      <c r="B34" s="651"/>
      <c r="C34" s="651"/>
      <c r="D34" s="279">
        <f t="shared" si="0"/>
        <v>0</v>
      </c>
      <c r="E34" s="307"/>
      <c r="F34" s="265"/>
      <c r="G34" s="148"/>
    </row>
    <row r="35" spans="1:7" ht="30" customHeight="1" x14ac:dyDescent="0.2">
      <c r="A35" s="374" t="s">
        <v>58</v>
      </c>
      <c r="B35" s="651"/>
      <c r="C35" s="651"/>
      <c r="D35" s="279">
        <f t="shared" si="0"/>
        <v>0</v>
      </c>
      <c r="E35" s="307"/>
      <c r="F35" s="265"/>
      <c r="G35" s="148"/>
    </row>
    <row r="36" spans="1:7" ht="30" customHeight="1" x14ac:dyDescent="0.2">
      <c r="A36" s="374" t="s">
        <v>59</v>
      </c>
      <c r="B36" s="651"/>
      <c r="C36" s="651"/>
      <c r="D36" s="279">
        <f t="shared" si="0"/>
        <v>0</v>
      </c>
      <c r="E36" s="307"/>
      <c r="F36" s="265"/>
      <c r="G36" s="148"/>
    </row>
    <row r="37" spans="1:7" ht="30" customHeight="1" x14ac:dyDescent="0.2">
      <c r="A37" s="374" t="s">
        <v>60</v>
      </c>
      <c r="B37" s="651"/>
      <c r="C37" s="651"/>
      <c r="D37" s="279">
        <f t="shared" si="0"/>
        <v>0</v>
      </c>
      <c r="E37" s="307"/>
      <c r="F37" s="265"/>
      <c r="G37" s="148"/>
    </row>
    <row r="38" spans="1:7" ht="30" customHeight="1" x14ac:dyDescent="0.2">
      <c r="A38" s="374" t="s">
        <v>61</v>
      </c>
      <c r="B38" s="651"/>
      <c r="C38" s="651"/>
      <c r="D38" s="279">
        <f t="shared" si="0"/>
        <v>0</v>
      </c>
      <c r="E38" s="307"/>
      <c r="F38" s="265"/>
      <c r="G38" s="148"/>
    </row>
    <row r="39" spans="1:7" ht="30" customHeight="1" x14ac:dyDescent="0.2">
      <c r="A39" s="374" t="s">
        <v>62</v>
      </c>
      <c r="B39" s="651"/>
      <c r="C39" s="651"/>
      <c r="D39" s="279">
        <f t="shared" si="0"/>
        <v>0</v>
      </c>
      <c r="E39" s="307"/>
      <c r="F39" s="265"/>
      <c r="G39" s="148"/>
    </row>
    <row r="40" spans="1:7" ht="30" customHeight="1" x14ac:dyDescent="0.2">
      <c r="A40" s="374" t="s">
        <v>63</v>
      </c>
      <c r="B40" s="651"/>
      <c r="C40" s="651"/>
      <c r="D40" s="279">
        <f t="shared" si="0"/>
        <v>0</v>
      </c>
      <c r="E40" s="307"/>
      <c r="F40" s="265"/>
      <c r="G40" s="148"/>
    </row>
    <row r="41" spans="1:7" ht="30" customHeight="1" x14ac:dyDescent="0.2">
      <c r="A41" s="374" t="s">
        <v>64</v>
      </c>
      <c r="B41" s="651"/>
      <c r="C41" s="651"/>
      <c r="D41" s="279">
        <f t="shared" si="0"/>
        <v>0</v>
      </c>
      <c r="E41" s="307"/>
      <c r="F41" s="265"/>
      <c r="G41" s="148"/>
    </row>
    <row r="42" spans="1:7" ht="30" customHeight="1" x14ac:dyDescent="0.2">
      <c r="A42" s="374" t="s">
        <v>65</v>
      </c>
      <c r="B42" s="651"/>
      <c r="C42" s="651"/>
      <c r="D42" s="279">
        <f t="shared" si="0"/>
        <v>0</v>
      </c>
      <c r="E42" s="307"/>
      <c r="F42" s="265"/>
      <c r="G42" s="148"/>
    </row>
    <row r="43" spans="1:7" ht="30" customHeight="1" x14ac:dyDescent="0.2">
      <c r="A43" s="374" t="s">
        <v>66</v>
      </c>
      <c r="B43" s="651"/>
      <c r="C43" s="651"/>
      <c r="D43" s="279">
        <f t="shared" si="0"/>
        <v>0</v>
      </c>
      <c r="E43" s="307"/>
      <c r="F43" s="265"/>
      <c r="G43" s="148"/>
    </row>
    <row r="44" spans="1:7" ht="30" customHeight="1" x14ac:dyDescent="0.2">
      <c r="A44" s="374" t="s">
        <v>67</v>
      </c>
      <c r="B44" s="651"/>
      <c r="C44" s="651"/>
      <c r="D44" s="279">
        <f t="shared" si="0"/>
        <v>0</v>
      </c>
      <c r="E44" s="307"/>
      <c r="F44" s="265"/>
      <c r="G44" s="148"/>
    </row>
    <row r="45" spans="1:7" ht="30" customHeight="1" x14ac:dyDescent="0.2">
      <c r="A45" s="374" t="s">
        <v>412</v>
      </c>
      <c r="B45" s="651"/>
      <c r="C45" s="651"/>
      <c r="D45" s="279">
        <f t="shared" si="0"/>
        <v>0</v>
      </c>
      <c r="E45" s="307"/>
      <c r="F45" s="195"/>
      <c r="G45" s="148"/>
    </row>
    <row r="46" spans="1:7" ht="30" customHeight="1" x14ac:dyDescent="0.2">
      <c r="A46" s="374" t="s">
        <v>413</v>
      </c>
      <c r="B46" s="651"/>
      <c r="C46" s="651"/>
      <c r="D46" s="279">
        <f t="shared" si="0"/>
        <v>0</v>
      </c>
      <c r="E46" s="307"/>
      <c r="F46" s="195"/>
      <c r="G46" s="195"/>
    </row>
    <row r="47" spans="1:7" ht="30" customHeight="1" x14ac:dyDescent="0.2">
      <c r="A47" s="374" t="s">
        <v>414</v>
      </c>
      <c r="B47" s="651"/>
      <c r="C47" s="651"/>
      <c r="D47" s="279">
        <f t="shared" si="0"/>
        <v>0</v>
      </c>
      <c r="E47" s="307"/>
      <c r="F47" s="195"/>
      <c r="G47" s="195"/>
    </row>
    <row r="48" spans="1:7" ht="30" customHeight="1" x14ac:dyDescent="0.2">
      <c r="A48" s="374" t="s">
        <v>68</v>
      </c>
      <c r="B48" s="651"/>
      <c r="C48" s="651"/>
      <c r="D48" s="279">
        <f t="shared" si="0"/>
        <v>0</v>
      </c>
      <c r="E48" s="307"/>
      <c r="F48" s="195"/>
      <c r="G48" s="195"/>
    </row>
    <row r="49" spans="1:7" ht="30" customHeight="1" x14ac:dyDescent="0.2">
      <c r="A49" s="374" t="s">
        <v>415</v>
      </c>
      <c r="B49" s="651"/>
      <c r="C49" s="651"/>
      <c r="D49" s="279">
        <f t="shared" si="0"/>
        <v>0</v>
      </c>
      <c r="E49" s="307"/>
      <c r="F49" s="195"/>
      <c r="G49" s="195"/>
    </row>
    <row r="50" spans="1:7" ht="30" customHeight="1" x14ac:dyDescent="0.2">
      <c r="A50" s="374" t="s">
        <v>416</v>
      </c>
      <c r="B50" s="651"/>
      <c r="C50" s="651"/>
      <c r="D50" s="279">
        <f t="shared" si="0"/>
        <v>0</v>
      </c>
      <c r="E50" s="307"/>
      <c r="F50" s="195"/>
      <c r="G50" s="195"/>
    </row>
    <row r="51" spans="1:7" ht="30" customHeight="1" x14ac:dyDescent="0.2">
      <c r="A51" s="374" t="s">
        <v>417</v>
      </c>
      <c r="B51" s="651"/>
      <c r="C51" s="651"/>
      <c r="D51" s="279">
        <f t="shared" si="0"/>
        <v>0</v>
      </c>
      <c r="E51" s="307"/>
      <c r="F51" s="195"/>
      <c r="G51" s="195"/>
    </row>
    <row r="52" spans="1:7" ht="30" customHeight="1" x14ac:dyDescent="0.2">
      <c r="A52" s="374" t="s">
        <v>69</v>
      </c>
      <c r="B52" s="651"/>
      <c r="C52" s="651"/>
      <c r="D52" s="279">
        <f t="shared" si="0"/>
        <v>0</v>
      </c>
      <c r="E52" s="307"/>
      <c r="F52" s="195"/>
      <c r="G52" s="195"/>
    </row>
    <row r="53" spans="1:7" ht="30" customHeight="1" x14ac:dyDescent="0.2">
      <c r="A53" s="374" t="s">
        <v>70</v>
      </c>
      <c r="B53" s="651"/>
      <c r="C53" s="651"/>
      <c r="D53" s="279">
        <f t="shared" si="0"/>
        <v>0</v>
      </c>
      <c r="E53" s="307"/>
      <c r="F53" s="195"/>
      <c r="G53" s="195"/>
    </row>
    <row r="54" spans="1:7" ht="30" customHeight="1" x14ac:dyDescent="0.2">
      <c r="A54" s="374" t="s">
        <v>71</v>
      </c>
      <c r="B54" s="651"/>
      <c r="C54" s="651"/>
      <c r="D54" s="279">
        <f t="shared" si="0"/>
        <v>0</v>
      </c>
      <c r="E54" s="307"/>
      <c r="F54" s="195"/>
      <c r="G54" s="195"/>
    </row>
    <row r="55" spans="1:7" ht="30" customHeight="1" x14ac:dyDescent="0.2">
      <c r="A55" s="374" t="s">
        <v>72</v>
      </c>
      <c r="B55" s="651"/>
      <c r="C55" s="651"/>
      <c r="D55" s="279">
        <f t="shared" si="0"/>
        <v>0</v>
      </c>
      <c r="E55" s="307"/>
      <c r="F55" s="195"/>
      <c r="G55" s="195"/>
    </row>
    <row r="56" spans="1:7" ht="30" customHeight="1" x14ac:dyDescent="0.2">
      <c r="A56" s="374" t="s">
        <v>73</v>
      </c>
      <c r="B56" s="651"/>
      <c r="C56" s="651"/>
      <c r="D56" s="279">
        <f t="shared" si="0"/>
        <v>0</v>
      </c>
      <c r="E56" s="307"/>
      <c r="F56" s="195"/>
      <c r="G56" s="195"/>
    </row>
    <row r="57" spans="1:7" s="264" customFormat="1" ht="30" customHeight="1" x14ac:dyDescent="0.2">
      <c r="A57" s="374" t="s">
        <v>418</v>
      </c>
      <c r="B57" s="651"/>
      <c r="C57" s="651"/>
      <c r="D57" s="279">
        <f t="shared" si="0"/>
        <v>0</v>
      </c>
      <c r="E57" s="307"/>
      <c r="F57" s="195"/>
      <c r="G57" s="195"/>
    </row>
    <row r="58" spans="1:7" ht="30" customHeight="1" x14ac:dyDescent="0.2">
      <c r="A58" s="374" t="s">
        <v>74</v>
      </c>
      <c r="B58" s="651"/>
      <c r="C58" s="651"/>
      <c r="D58" s="279">
        <f t="shared" si="0"/>
        <v>0</v>
      </c>
      <c r="E58" s="307"/>
      <c r="F58" s="195"/>
      <c r="G58" s="195"/>
    </row>
    <row r="59" spans="1:7" ht="30" customHeight="1" x14ac:dyDescent="0.2">
      <c r="A59" s="374" t="s">
        <v>75</v>
      </c>
      <c r="B59" s="652"/>
      <c r="C59" s="652"/>
      <c r="D59" s="280">
        <f t="shared" si="0"/>
        <v>0</v>
      </c>
      <c r="E59" s="308"/>
      <c r="F59" s="195"/>
      <c r="G59" s="195"/>
    </row>
    <row r="60" spans="1:7" s="123" customFormat="1" ht="20.25" customHeight="1" x14ac:dyDescent="0.2">
      <c r="A60" s="78" t="s">
        <v>76</v>
      </c>
      <c r="B60" s="281">
        <f>SUM(B15:B59)</f>
        <v>0</v>
      </c>
      <c r="C60" s="281">
        <f>SUM(C15:C59)</f>
        <v>2</v>
      </c>
      <c r="D60" s="281">
        <f>SUM(D15:D59)</f>
        <v>2</v>
      </c>
      <c r="E60" s="281">
        <f>SUM(E15:E59)</f>
        <v>0</v>
      </c>
      <c r="F60" s="195"/>
      <c r="G60" s="195"/>
    </row>
    <row r="61" spans="1:7" s="123" customFormat="1" ht="12" customHeight="1" x14ac:dyDescent="0.2">
      <c r="A61" s="79"/>
      <c r="B61" s="634" t="s">
        <v>376</v>
      </c>
      <c r="C61" s="635"/>
      <c r="D61" s="635"/>
      <c r="E61" s="195"/>
      <c r="F61" s="195"/>
      <c r="G61" s="195"/>
    </row>
    <row r="62" spans="1:7" s="123" customFormat="1" ht="12" customHeight="1" x14ac:dyDescent="0.2">
      <c r="A62" s="192" t="s">
        <v>148</v>
      </c>
      <c r="B62" s="195"/>
      <c r="C62" s="79"/>
      <c r="D62" s="195"/>
      <c r="E62" s="195"/>
      <c r="F62" s="195"/>
      <c r="G62" s="195"/>
    </row>
    <row r="63" spans="1:7" s="123" customFormat="1" ht="30" customHeight="1" x14ac:dyDescent="0.2">
      <c r="A63" s="636" t="s">
        <v>377</v>
      </c>
      <c r="B63" s="636"/>
      <c r="C63" s="636"/>
      <c r="D63" s="636"/>
      <c r="E63" s="636"/>
      <c r="F63" s="636"/>
      <c r="G63" s="636"/>
    </row>
    <row r="64" spans="1:7" s="123" customFormat="1" ht="30" customHeight="1" x14ac:dyDescent="0.2">
      <c r="A64" s="636" t="s">
        <v>401</v>
      </c>
      <c r="B64" s="636"/>
      <c r="C64" s="636"/>
      <c r="D64" s="636"/>
      <c r="E64" s="636"/>
      <c r="F64" s="636"/>
      <c r="G64" s="636"/>
    </row>
    <row r="65" spans="1:13" s="420" customFormat="1" ht="13.5" x14ac:dyDescent="0.3">
      <c r="A65" s="109" t="s">
        <v>531</v>
      </c>
      <c r="B65" s="109"/>
      <c r="C65" s="109"/>
      <c r="D65" s="109"/>
      <c r="E65" s="109"/>
      <c r="F65" s="109"/>
      <c r="G65" s="109"/>
      <c r="H65" s="419"/>
      <c r="I65" s="419"/>
      <c r="J65" s="419"/>
      <c r="K65" s="419"/>
      <c r="L65" s="419"/>
      <c r="M65" s="419"/>
    </row>
    <row r="66" spans="1:13" s="60" customFormat="1" ht="16.5" customHeight="1" x14ac:dyDescent="0.3">
      <c r="A66" s="109" t="s">
        <v>81</v>
      </c>
      <c r="B66" s="375"/>
      <c r="C66" s="375"/>
      <c r="D66" s="375"/>
      <c r="E66" s="375"/>
      <c r="F66" s="375"/>
      <c r="G66" s="375"/>
      <c r="H66" s="375"/>
      <c r="I66" s="375"/>
      <c r="J66" s="375"/>
      <c r="K66" s="375"/>
      <c r="L66" s="375"/>
      <c r="M66" s="375"/>
    </row>
    <row r="67" spans="1:13" s="60" customFormat="1" ht="30.75" customHeight="1" x14ac:dyDescent="0.3">
      <c r="A67" s="532" t="s">
        <v>420</v>
      </c>
      <c r="B67" s="532"/>
      <c r="C67" s="532"/>
      <c r="D67" s="532"/>
      <c r="E67" s="532"/>
      <c r="F67" s="532"/>
      <c r="G67" s="532"/>
      <c r="H67" s="418"/>
      <c r="I67" s="418"/>
      <c r="J67" s="418"/>
      <c r="K67" s="418"/>
      <c r="L67" s="418"/>
      <c r="M67" s="418"/>
    </row>
    <row r="68" spans="1:13" ht="24.95" customHeight="1" x14ac:dyDescent="0.2">
      <c r="A68" s="69"/>
      <c r="F68" s="196"/>
      <c r="G68" s="196"/>
    </row>
    <row r="69" spans="1:13" ht="45.75" customHeight="1" x14ac:dyDescent="0.2">
      <c r="A69" s="629" t="s">
        <v>443</v>
      </c>
      <c r="B69" s="629"/>
      <c r="C69" s="629"/>
      <c r="D69" s="629"/>
      <c r="E69" s="629"/>
      <c r="F69" s="629"/>
      <c r="G69" s="629"/>
    </row>
    <row r="70" spans="1:13" ht="30" customHeight="1" x14ac:dyDescent="0.2">
      <c r="A70" s="78" t="s">
        <v>503</v>
      </c>
      <c r="B70" s="542" t="s">
        <v>501</v>
      </c>
      <c r="C70" s="542"/>
      <c r="D70" s="542" t="s">
        <v>502</v>
      </c>
      <c r="E70" s="638"/>
      <c r="F70" s="542" t="s">
        <v>378</v>
      </c>
      <c r="G70" s="638"/>
    </row>
    <row r="71" spans="1:13" ht="30" customHeight="1" x14ac:dyDescent="0.2">
      <c r="A71" s="374" t="s">
        <v>43</v>
      </c>
      <c r="B71" s="653"/>
      <c r="C71" s="654"/>
      <c r="D71" s="653"/>
      <c r="E71" s="654"/>
      <c r="F71" s="639">
        <f>B71+D71</f>
        <v>0</v>
      </c>
      <c r="G71" s="639"/>
    </row>
    <row r="72" spans="1:13" s="123" customFormat="1" ht="30" customHeight="1" x14ac:dyDescent="0.2">
      <c r="A72" s="374" t="s">
        <v>407</v>
      </c>
      <c r="B72" s="655"/>
      <c r="C72" s="656"/>
      <c r="D72" s="655"/>
      <c r="E72" s="656"/>
      <c r="F72" s="637">
        <f t="shared" ref="F72:F115" si="1">B72+D72</f>
        <v>0</v>
      </c>
      <c r="G72" s="637"/>
    </row>
    <row r="73" spans="1:13" s="123" customFormat="1" ht="30" customHeight="1" x14ac:dyDescent="0.2">
      <c r="A73" s="374" t="s">
        <v>408</v>
      </c>
      <c r="B73" s="655"/>
      <c r="C73" s="656"/>
      <c r="D73" s="655"/>
      <c r="E73" s="656"/>
      <c r="F73" s="637">
        <f t="shared" si="1"/>
        <v>0</v>
      </c>
      <c r="G73" s="637"/>
    </row>
    <row r="74" spans="1:13" ht="30" customHeight="1" x14ac:dyDescent="0.2">
      <c r="A74" s="374" t="s">
        <v>409</v>
      </c>
      <c r="B74" s="655"/>
      <c r="C74" s="656"/>
      <c r="D74" s="655"/>
      <c r="E74" s="656"/>
      <c r="F74" s="637">
        <f t="shared" si="1"/>
        <v>0</v>
      </c>
      <c r="G74" s="637"/>
    </row>
    <row r="75" spans="1:13" ht="30" customHeight="1" x14ac:dyDescent="0.2">
      <c r="A75" s="374" t="s">
        <v>410</v>
      </c>
      <c r="B75" s="655"/>
      <c r="C75" s="656"/>
      <c r="D75" s="655"/>
      <c r="E75" s="656"/>
      <c r="F75" s="637">
        <f t="shared" si="1"/>
        <v>0</v>
      </c>
      <c r="G75" s="637"/>
    </row>
    <row r="76" spans="1:13" ht="30" customHeight="1" x14ac:dyDescent="0.2">
      <c r="A76" s="374" t="s">
        <v>411</v>
      </c>
      <c r="B76" s="655"/>
      <c r="C76" s="656"/>
      <c r="D76" s="655"/>
      <c r="E76" s="656"/>
      <c r="F76" s="637">
        <f t="shared" si="1"/>
        <v>0</v>
      </c>
      <c r="G76" s="637"/>
    </row>
    <row r="77" spans="1:13" ht="30" customHeight="1" x14ac:dyDescent="0.2">
      <c r="A77" s="374" t="s">
        <v>44</v>
      </c>
      <c r="B77" s="655"/>
      <c r="C77" s="656"/>
      <c r="D77" s="655">
        <v>0.9375</v>
      </c>
      <c r="E77" s="656"/>
      <c r="F77" s="637">
        <f t="shared" si="1"/>
        <v>0.9375</v>
      </c>
      <c r="G77" s="637"/>
    </row>
    <row r="78" spans="1:13" ht="30" customHeight="1" x14ac:dyDescent="0.2">
      <c r="A78" s="374" t="s">
        <v>45</v>
      </c>
      <c r="B78" s="655"/>
      <c r="C78" s="656"/>
      <c r="D78" s="655"/>
      <c r="E78" s="656"/>
      <c r="F78" s="637">
        <f t="shared" si="1"/>
        <v>0</v>
      </c>
      <c r="G78" s="637"/>
    </row>
    <row r="79" spans="1:13" ht="30" customHeight="1" x14ac:dyDescent="0.2">
      <c r="A79" s="374" t="s">
        <v>46</v>
      </c>
      <c r="B79" s="655"/>
      <c r="C79" s="656"/>
      <c r="D79" s="655"/>
      <c r="E79" s="656"/>
      <c r="F79" s="637">
        <f t="shared" si="1"/>
        <v>0</v>
      </c>
      <c r="G79" s="637"/>
    </row>
    <row r="80" spans="1:13" ht="30" customHeight="1" x14ac:dyDescent="0.2">
      <c r="A80" s="374" t="s">
        <v>47</v>
      </c>
      <c r="B80" s="655"/>
      <c r="C80" s="656"/>
      <c r="D80" s="655"/>
      <c r="E80" s="656"/>
      <c r="F80" s="637">
        <f t="shared" si="1"/>
        <v>0</v>
      </c>
      <c r="G80" s="637"/>
    </row>
    <row r="81" spans="1:7" ht="30" customHeight="1" x14ac:dyDescent="0.2">
      <c r="A81" s="374" t="s">
        <v>48</v>
      </c>
      <c r="B81" s="655"/>
      <c r="C81" s="656"/>
      <c r="D81" s="655"/>
      <c r="E81" s="656"/>
      <c r="F81" s="637">
        <f t="shared" si="1"/>
        <v>0</v>
      </c>
      <c r="G81" s="637"/>
    </row>
    <row r="82" spans="1:7" ht="30" customHeight="1" x14ac:dyDescent="0.2">
      <c r="A82" s="374" t="s">
        <v>49</v>
      </c>
      <c r="B82" s="655"/>
      <c r="C82" s="656"/>
      <c r="D82" s="655"/>
      <c r="E82" s="656"/>
      <c r="F82" s="637">
        <f t="shared" si="1"/>
        <v>0</v>
      </c>
      <c r="G82" s="637"/>
    </row>
    <row r="83" spans="1:7" ht="30" customHeight="1" x14ac:dyDescent="0.2">
      <c r="A83" s="374" t="s">
        <v>50</v>
      </c>
      <c r="B83" s="655"/>
      <c r="C83" s="656"/>
      <c r="D83" s="655"/>
      <c r="E83" s="656"/>
      <c r="F83" s="637">
        <f t="shared" si="1"/>
        <v>0</v>
      </c>
      <c r="G83" s="637"/>
    </row>
    <row r="84" spans="1:7" ht="30" customHeight="1" x14ac:dyDescent="0.2">
      <c r="A84" s="374" t="s">
        <v>51</v>
      </c>
      <c r="B84" s="655"/>
      <c r="C84" s="656"/>
      <c r="D84" s="655"/>
      <c r="E84" s="656"/>
      <c r="F84" s="637">
        <f t="shared" si="1"/>
        <v>0</v>
      </c>
      <c r="G84" s="637"/>
    </row>
    <row r="85" spans="1:7" ht="30" customHeight="1" x14ac:dyDescent="0.2">
      <c r="A85" s="374" t="s">
        <v>52</v>
      </c>
      <c r="B85" s="655"/>
      <c r="C85" s="656"/>
      <c r="D85" s="655"/>
      <c r="E85" s="656"/>
      <c r="F85" s="637">
        <f t="shared" si="1"/>
        <v>0</v>
      </c>
      <c r="G85" s="637"/>
    </row>
    <row r="86" spans="1:7" ht="30" customHeight="1" x14ac:dyDescent="0.2">
      <c r="A86" s="374" t="s">
        <v>53</v>
      </c>
      <c r="B86" s="655"/>
      <c r="C86" s="656"/>
      <c r="D86" s="655"/>
      <c r="E86" s="656"/>
      <c r="F86" s="637">
        <f t="shared" si="1"/>
        <v>0</v>
      </c>
      <c r="G86" s="637"/>
    </row>
    <row r="87" spans="1:7" ht="30" customHeight="1" x14ac:dyDescent="0.2">
      <c r="A87" s="374" t="s">
        <v>54</v>
      </c>
      <c r="B87" s="655"/>
      <c r="C87" s="656"/>
      <c r="D87" s="655"/>
      <c r="E87" s="656"/>
      <c r="F87" s="637">
        <f t="shared" si="1"/>
        <v>0</v>
      </c>
      <c r="G87" s="637"/>
    </row>
    <row r="88" spans="1:7" ht="30" customHeight="1" x14ac:dyDescent="0.2">
      <c r="A88" s="374" t="s">
        <v>55</v>
      </c>
      <c r="B88" s="655"/>
      <c r="C88" s="656"/>
      <c r="D88" s="655"/>
      <c r="E88" s="656"/>
      <c r="F88" s="637">
        <f t="shared" si="1"/>
        <v>0</v>
      </c>
      <c r="G88" s="637"/>
    </row>
    <row r="89" spans="1:7" ht="30" customHeight="1" x14ac:dyDescent="0.2">
      <c r="A89" s="374" t="s">
        <v>56</v>
      </c>
      <c r="B89" s="655"/>
      <c r="C89" s="656"/>
      <c r="D89" s="655"/>
      <c r="E89" s="656"/>
      <c r="F89" s="637">
        <f t="shared" si="1"/>
        <v>0</v>
      </c>
      <c r="G89" s="637"/>
    </row>
    <row r="90" spans="1:7" ht="30" customHeight="1" x14ac:dyDescent="0.2">
      <c r="A90" s="374" t="s">
        <v>57</v>
      </c>
      <c r="B90" s="655"/>
      <c r="C90" s="656"/>
      <c r="D90" s="655"/>
      <c r="E90" s="656"/>
      <c r="F90" s="637">
        <f t="shared" si="1"/>
        <v>0</v>
      </c>
      <c r="G90" s="637"/>
    </row>
    <row r="91" spans="1:7" ht="30" customHeight="1" x14ac:dyDescent="0.2">
      <c r="A91" s="374" t="s">
        <v>58</v>
      </c>
      <c r="B91" s="655"/>
      <c r="C91" s="656"/>
      <c r="D91" s="655"/>
      <c r="E91" s="656"/>
      <c r="F91" s="637">
        <f t="shared" si="1"/>
        <v>0</v>
      </c>
      <c r="G91" s="637"/>
    </row>
    <row r="92" spans="1:7" ht="30" customHeight="1" x14ac:dyDescent="0.2">
      <c r="A92" s="374" t="s">
        <v>59</v>
      </c>
      <c r="B92" s="655"/>
      <c r="C92" s="656"/>
      <c r="D92" s="655"/>
      <c r="E92" s="656"/>
      <c r="F92" s="637">
        <f t="shared" si="1"/>
        <v>0</v>
      </c>
      <c r="G92" s="637"/>
    </row>
    <row r="93" spans="1:7" ht="30" customHeight="1" x14ac:dyDescent="0.2">
      <c r="A93" s="374" t="s">
        <v>60</v>
      </c>
      <c r="B93" s="655"/>
      <c r="C93" s="656"/>
      <c r="D93" s="655"/>
      <c r="E93" s="656"/>
      <c r="F93" s="637">
        <f t="shared" si="1"/>
        <v>0</v>
      </c>
      <c r="G93" s="637"/>
    </row>
    <row r="94" spans="1:7" ht="30" customHeight="1" x14ac:dyDescent="0.2">
      <c r="A94" s="374" t="s">
        <v>61</v>
      </c>
      <c r="B94" s="655"/>
      <c r="C94" s="656"/>
      <c r="D94" s="655"/>
      <c r="E94" s="656"/>
      <c r="F94" s="637">
        <f t="shared" si="1"/>
        <v>0</v>
      </c>
      <c r="G94" s="637"/>
    </row>
    <row r="95" spans="1:7" ht="30" customHeight="1" x14ac:dyDescent="0.2">
      <c r="A95" s="374" t="s">
        <v>62</v>
      </c>
      <c r="B95" s="655"/>
      <c r="C95" s="656"/>
      <c r="D95" s="655"/>
      <c r="E95" s="656"/>
      <c r="F95" s="637">
        <f t="shared" si="1"/>
        <v>0</v>
      </c>
      <c r="G95" s="637"/>
    </row>
    <row r="96" spans="1:7" ht="30" customHeight="1" x14ac:dyDescent="0.2">
      <c r="A96" s="374" t="s">
        <v>63</v>
      </c>
      <c r="B96" s="655"/>
      <c r="C96" s="656"/>
      <c r="D96" s="655"/>
      <c r="E96" s="656"/>
      <c r="F96" s="637">
        <f t="shared" si="1"/>
        <v>0</v>
      </c>
      <c r="G96" s="637"/>
    </row>
    <row r="97" spans="1:7" ht="30" customHeight="1" x14ac:dyDescent="0.2">
      <c r="A97" s="374" t="s">
        <v>64</v>
      </c>
      <c r="B97" s="655"/>
      <c r="C97" s="656"/>
      <c r="D97" s="655"/>
      <c r="E97" s="656"/>
      <c r="F97" s="637">
        <f t="shared" si="1"/>
        <v>0</v>
      </c>
      <c r="G97" s="637"/>
    </row>
    <row r="98" spans="1:7" ht="30" customHeight="1" x14ac:dyDescent="0.2">
      <c r="A98" s="374" t="s">
        <v>65</v>
      </c>
      <c r="B98" s="655"/>
      <c r="C98" s="656"/>
      <c r="D98" s="655"/>
      <c r="E98" s="656"/>
      <c r="F98" s="637">
        <f t="shared" si="1"/>
        <v>0</v>
      </c>
      <c r="G98" s="637"/>
    </row>
    <row r="99" spans="1:7" ht="30" customHeight="1" x14ac:dyDescent="0.2">
      <c r="A99" s="374" t="s">
        <v>66</v>
      </c>
      <c r="B99" s="655"/>
      <c r="C99" s="656"/>
      <c r="D99" s="655"/>
      <c r="E99" s="656"/>
      <c r="F99" s="637">
        <f t="shared" si="1"/>
        <v>0</v>
      </c>
      <c r="G99" s="637"/>
    </row>
    <row r="100" spans="1:7" ht="30" customHeight="1" x14ac:dyDescent="0.2">
      <c r="A100" s="374" t="s">
        <v>67</v>
      </c>
      <c r="B100" s="655"/>
      <c r="C100" s="656"/>
      <c r="D100" s="655"/>
      <c r="E100" s="656"/>
      <c r="F100" s="637">
        <f t="shared" si="1"/>
        <v>0</v>
      </c>
      <c r="G100" s="637"/>
    </row>
    <row r="101" spans="1:7" ht="30" customHeight="1" x14ac:dyDescent="0.2">
      <c r="A101" s="374" t="s">
        <v>412</v>
      </c>
      <c r="B101" s="655"/>
      <c r="C101" s="656"/>
      <c r="D101" s="655"/>
      <c r="E101" s="656"/>
      <c r="F101" s="637">
        <f t="shared" si="1"/>
        <v>0</v>
      </c>
      <c r="G101" s="637"/>
    </row>
    <row r="102" spans="1:7" ht="30" customHeight="1" x14ac:dyDescent="0.2">
      <c r="A102" s="374" t="s">
        <v>413</v>
      </c>
      <c r="B102" s="655"/>
      <c r="C102" s="656"/>
      <c r="D102" s="655"/>
      <c r="E102" s="656"/>
      <c r="F102" s="637">
        <f t="shared" si="1"/>
        <v>0</v>
      </c>
      <c r="G102" s="637"/>
    </row>
    <row r="103" spans="1:7" ht="30" customHeight="1" x14ac:dyDescent="0.2">
      <c r="A103" s="374" t="s">
        <v>414</v>
      </c>
      <c r="B103" s="655"/>
      <c r="C103" s="656"/>
      <c r="D103" s="655"/>
      <c r="E103" s="656"/>
      <c r="F103" s="637">
        <f t="shared" si="1"/>
        <v>0</v>
      </c>
      <c r="G103" s="637"/>
    </row>
    <row r="104" spans="1:7" ht="30" customHeight="1" x14ac:dyDescent="0.2">
      <c r="A104" s="374" t="s">
        <v>68</v>
      </c>
      <c r="B104" s="655"/>
      <c r="C104" s="656"/>
      <c r="D104" s="655"/>
      <c r="E104" s="656"/>
      <c r="F104" s="637">
        <f t="shared" si="1"/>
        <v>0</v>
      </c>
      <c r="G104" s="637"/>
    </row>
    <row r="105" spans="1:7" ht="30" customHeight="1" x14ac:dyDescent="0.2">
      <c r="A105" s="374" t="s">
        <v>415</v>
      </c>
      <c r="B105" s="655"/>
      <c r="C105" s="656"/>
      <c r="D105" s="655"/>
      <c r="E105" s="656"/>
      <c r="F105" s="637">
        <f t="shared" si="1"/>
        <v>0</v>
      </c>
      <c r="G105" s="637"/>
    </row>
    <row r="106" spans="1:7" ht="30" customHeight="1" x14ac:dyDescent="0.2">
      <c r="A106" s="374" t="s">
        <v>416</v>
      </c>
      <c r="B106" s="655"/>
      <c r="C106" s="656"/>
      <c r="D106" s="655"/>
      <c r="E106" s="656"/>
      <c r="F106" s="637">
        <f t="shared" si="1"/>
        <v>0</v>
      </c>
      <c r="G106" s="637"/>
    </row>
    <row r="107" spans="1:7" ht="30" customHeight="1" x14ac:dyDescent="0.2">
      <c r="A107" s="374" t="s">
        <v>417</v>
      </c>
      <c r="B107" s="655"/>
      <c r="C107" s="656"/>
      <c r="D107" s="655"/>
      <c r="E107" s="656"/>
      <c r="F107" s="637">
        <f t="shared" si="1"/>
        <v>0</v>
      </c>
      <c r="G107" s="637"/>
    </row>
    <row r="108" spans="1:7" ht="30" customHeight="1" x14ac:dyDescent="0.2">
      <c r="A108" s="374" t="s">
        <v>69</v>
      </c>
      <c r="B108" s="655"/>
      <c r="C108" s="656"/>
      <c r="D108" s="655"/>
      <c r="E108" s="656"/>
      <c r="F108" s="637">
        <f t="shared" si="1"/>
        <v>0</v>
      </c>
      <c r="G108" s="637"/>
    </row>
    <row r="109" spans="1:7" ht="30" customHeight="1" x14ac:dyDescent="0.2">
      <c r="A109" s="374" t="s">
        <v>70</v>
      </c>
      <c r="B109" s="655"/>
      <c r="C109" s="656"/>
      <c r="D109" s="655"/>
      <c r="E109" s="656"/>
      <c r="F109" s="637">
        <f t="shared" si="1"/>
        <v>0</v>
      </c>
      <c r="G109" s="637"/>
    </row>
    <row r="110" spans="1:7" ht="30" customHeight="1" x14ac:dyDescent="0.2">
      <c r="A110" s="374" t="s">
        <v>71</v>
      </c>
      <c r="B110" s="655"/>
      <c r="C110" s="656"/>
      <c r="D110" s="655"/>
      <c r="E110" s="656"/>
      <c r="F110" s="637">
        <f t="shared" si="1"/>
        <v>0</v>
      </c>
      <c r="G110" s="637"/>
    </row>
    <row r="111" spans="1:7" ht="30" customHeight="1" x14ac:dyDescent="0.2">
      <c r="A111" s="374" t="s">
        <v>72</v>
      </c>
      <c r="B111" s="655"/>
      <c r="C111" s="656"/>
      <c r="D111" s="655"/>
      <c r="E111" s="656"/>
      <c r="F111" s="637">
        <f t="shared" si="1"/>
        <v>0</v>
      </c>
      <c r="G111" s="637"/>
    </row>
    <row r="112" spans="1:7" ht="30" customHeight="1" x14ac:dyDescent="0.2">
      <c r="A112" s="374" t="s">
        <v>73</v>
      </c>
      <c r="B112" s="655"/>
      <c r="C112" s="656"/>
      <c r="D112" s="655"/>
      <c r="E112" s="656"/>
      <c r="F112" s="637">
        <f t="shared" si="1"/>
        <v>0</v>
      </c>
      <c r="G112" s="637"/>
    </row>
    <row r="113" spans="1:13" ht="30" customHeight="1" x14ac:dyDescent="0.2">
      <c r="A113" s="374" t="s">
        <v>418</v>
      </c>
      <c r="B113" s="655"/>
      <c r="C113" s="656"/>
      <c r="D113" s="655"/>
      <c r="E113" s="656"/>
      <c r="F113" s="637">
        <f t="shared" si="1"/>
        <v>0</v>
      </c>
      <c r="G113" s="637"/>
    </row>
    <row r="114" spans="1:13" ht="30" customHeight="1" x14ac:dyDescent="0.2">
      <c r="A114" s="374" t="s">
        <v>74</v>
      </c>
      <c r="B114" s="655"/>
      <c r="C114" s="656"/>
      <c r="D114" s="655"/>
      <c r="E114" s="656"/>
      <c r="F114" s="637">
        <f t="shared" si="1"/>
        <v>0</v>
      </c>
      <c r="G114" s="637"/>
    </row>
    <row r="115" spans="1:13" ht="30" customHeight="1" x14ac:dyDescent="0.2">
      <c r="A115" s="374" t="s">
        <v>75</v>
      </c>
      <c r="B115" s="657"/>
      <c r="C115" s="658"/>
      <c r="D115" s="657"/>
      <c r="E115" s="658"/>
      <c r="F115" s="644">
        <f t="shared" si="1"/>
        <v>0</v>
      </c>
      <c r="G115" s="644"/>
    </row>
    <row r="116" spans="1:13" x14ac:dyDescent="0.2">
      <c r="A116" s="197"/>
      <c r="B116" s="197"/>
      <c r="C116" s="197"/>
      <c r="D116" s="197"/>
      <c r="E116" s="197"/>
      <c r="F116" s="197"/>
      <c r="G116" s="197"/>
    </row>
    <row r="117" spans="1:13" ht="13.5" x14ac:dyDescent="0.2">
      <c r="A117" s="192" t="s">
        <v>148</v>
      </c>
      <c r="B117" s="117"/>
      <c r="C117" s="117"/>
      <c r="D117" s="117"/>
      <c r="E117" s="117"/>
      <c r="F117" s="117"/>
      <c r="G117" s="117"/>
    </row>
    <row r="118" spans="1:13" ht="13.5" x14ac:dyDescent="0.2">
      <c r="A118" s="641" t="s">
        <v>505</v>
      </c>
      <c r="B118" s="641"/>
      <c r="C118" s="641"/>
      <c r="D118" s="641"/>
      <c r="E118" s="641"/>
      <c r="F118" s="641"/>
      <c r="G118" s="641"/>
      <c r="H118" s="641"/>
    </row>
    <row r="119" spans="1:13" s="420" customFormat="1" ht="13.5" x14ac:dyDescent="0.3">
      <c r="A119" s="109" t="s">
        <v>531</v>
      </c>
      <c r="B119" s="109"/>
      <c r="C119" s="109"/>
      <c r="D119" s="109"/>
      <c r="E119" s="109"/>
      <c r="F119" s="109"/>
      <c r="G119" s="109"/>
      <c r="H119" s="419"/>
      <c r="I119" s="419"/>
      <c r="J119" s="419"/>
      <c r="K119" s="419"/>
      <c r="L119" s="419"/>
      <c r="M119" s="419"/>
    </row>
    <row r="120" spans="1:13" s="60" customFormat="1" ht="13.35" customHeight="1" x14ac:dyDescent="0.3">
      <c r="A120" s="109" t="s">
        <v>81</v>
      </c>
      <c r="B120" s="375"/>
      <c r="C120" s="375"/>
      <c r="D120" s="375"/>
      <c r="E120" s="375"/>
      <c r="F120" s="375"/>
      <c r="G120" s="375"/>
      <c r="H120" s="375"/>
      <c r="I120" s="375"/>
      <c r="J120" s="375"/>
      <c r="K120" s="375"/>
      <c r="L120" s="375"/>
      <c r="M120" s="375"/>
    </row>
    <row r="121" spans="1:13" s="60" customFormat="1" ht="23.25" customHeight="1" x14ac:dyDescent="0.3">
      <c r="A121" s="532" t="s">
        <v>420</v>
      </c>
      <c r="B121" s="532"/>
      <c r="C121" s="532"/>
      <c r="D121" s="532"/>
      <c r="E121" s="532"/>
      <c r="F121" s="532"/>
      <c r="G121" s="532"/>
      <c r="H121" s="418"/>
      <c r="I121" s="418"/>
      <c r="J121" s="418"/>
      <c r="K121" s="418"/>
      <c r="L121" s="418"/>
      <c r="M121" s="418"/>
    </row>
    <row r="122" spans="1:13" x14ac:dyDescent="0.2">
      <c r="A122" s="198"/>
    </row>
    <row r="123" spans="1:13" ht="37.5" customHeight="1" x14ac:dyDescent="0.2">
      <c r="A123" s="630" t="s">
        <v>25</v>
      </c>
      <c r="B123" s="630"/>
      <c r="C123" s="630"/>
      <c r="D123" s="199"/>
      <c r="E123" s="199"/>
      <c r="F123" s="199"/>
      <c r="G123" s="199"/>
    </row>
    <row r="124" spans="1:13" ht="30" customHeight="1" x14ac:dyDescent="0.2">
      <c r="A124" s="261" t="s">
        <v>379</v>
      </c>
      <c r="B124" s="642" t="s">
        <v>272</v>
      </c>
      <c r="C124" s="642"/>
    </row>
    <row r="125" spans="1:13" ht="30" customHeight="1" x14ac:dyDescent="0.2">
      <c r="A125" s="240" t="s">
        <v>380</v>
      </c>
      <c r="B125" s="643"/>
      <c r="C125" s="643"/>
    </row>
    <row r="126" spans="1:13" ht="30" customHeight="1" x14ac:dyDescent="0.2">
      <c r="A126" s="241" t="s">
        <v>381</v>
      </c>
      <c r="B126" s="659">
        <v>829.25</v>
      </c>
      <c r="C126" s="659"/>
    </row>
    <row r="127" spans="1:13" ht="15" customHeight="1" x14ac:dyDescent="0.2">
      <c r="A127" s="68" t="s">
        <v>76</v>
      </c>
      <c r="B127" s="640">
        <f>SUM(B125:C126)</f>
        <v>829.25</v>
      </c>
      <c r="C127" s="640"/>
    </row>
    <row r="129" spans="1:7" ht="13.5" x14ac:dyDescent="0.2">
      <c r="A129" s="192" t="s">
        <v>148</v>
      </c>
      <c r="B129" s="117"/>
      <c r="C129" s="117"/>
      <c r="D129" s="117"/>
      <c r="E129" s="117"/>
      <c r="F129" s="117"/>
      <c r="G129" s="117"/>
    </row>
    <row r="130" spans="1:7" ht="13.5" x14ac:dyDescent="0.2">
      <c r="A130" s="154" t="s">
        <v>546</v>
      </c>
      <c r="B130" s="200"/>
      <c r="C130" s="200"/>
      <c r="D130" s="200"/>
      <c r="E130" s="200"/>
      <c r="F130" s="200"/>
      <c r="G130" s="200"/>
    </row>
    <row r="131" spans="1:7" ht="13.5" x14ac:dyDescent="0.2">
      <c r="A131" s="154" t="s">
        <v>520</v>
      </c>
      <c r="B131" s="200"/>
      <c r="C131" s="200"/>
      <c r="D131" s="200"/>
      <c r="E131" s="200"/>
      <c r="F131" s="200"/>
      <c r="G131" s="200"/>
    </row>
  </sheetData>
  <sheetProtection algorithmName="SHA-512" hashValue="aYcHTxDGGDzOtYzxe6zE1mNWk50eB506qzMjEpV13Y+uM4xNH/boUedGNtpZCi1ZcjzxmtwfAVx8dlEhAq3/fg==" saltValue="CZr1ChcvceZPDmsAK8+btg==" spinCount="100000" sheet="1" selectLockedCells="1"/>
  <mergeCells count="155">
    <mergeCell ref="B113:C113"/>
    <mergeCell ref="D113:E113"/>
    <mergeCell ref="F113:G113"/>
    <mergeCell ref="F114:G114"/>
    <mergeCell ref="A121:G121"/>
    <mergeCell ref="B111:C111"/>
    <mergeCell ref="D111:E111"/>
    <mergeCell ref="F111:G111"/>
    <mergeCell ref="B112:C112"/>
    <mergeCell ref="D112:E112"/>
    <mergeCell ref="F112:G112"/>
    <mergeCell ref="B127:C127"/>
    <mergeCell ref="B114:C114"/>
    <mergeCell ref="D114:E114"/>
    <mergeCell ref="A118:H118"/>
    <mergeCell ref="A123:C123"/>
    <mergeCell ref="B124:C124"/>
    <mergeCell ref="B125:C125"/>
    <mergeCell ref="B115:C115"/>
    <mergeCell ref="D115:E115"/>
    <mergeCell ref="F115:G115"/>
    <mergeCell ref="B126:C126"/>
    <mergeCell ref="B109:C109"/>
    <mergeCell ref="D109:E109"/>
    <mergeCell ref="F109:G109"/>
    <mergeCell ref="B110:C110"/>
    <mergeCell ref="D110:E110"/>
    <mergeCell ref="F110:G110"/>
    <mergeCell ref="B107:C107"/>
    <mergeCell ref="D107:E107"/>
    <mergeCell ref="F107:G107"/>
    <mergeCell ref="B108:C108"/>
    <mergeCell ref="D108:E108"/>
    <mergeCell ref="F108:G108"/>
    <mergeCell ref="B105:C105"/>
    <mergeCell ref="D105:E105"/>
    <mergeCell ref="F105:G105"/>
    <mergeCell ref="B106:C106"/>
    <mergeCell ref="D106:E106"/>
    <mergeCell ref="F106:G106"/>
    <mergeCell ref="B103:C103"/>
    <mergeCell ref="D103:E103"/>
    <mergeCell ref="F103:G103"/>
    <mergeCell ref="B104:C104"/>
    <mergeCell ref="D104:E104"/>
    <mergeCell ref="F104:G104"/>
    <mergeCell ref="B101:C101"/>
    <mergeCell ref="D101:E101"/>
    <mergeCell ref="F101:G101"/>
    <mergeCell ref="B102:C102"/>
    <mergeCell ref="D102:E102"/>
    <mergeCell ref="F102:G102"/>
    <mergeCell ref="B99:C99"/>
    <mergeCell ref="D99:E99"/>
    <mergeCell ref="F99:G99"/>
    <mergeCell ref="B100:C100"/>
    <mergeCell ref="D100:E100"/>
    <mergeCell ref="F100:G100"/>
    <mergeCell ref="B97:C97"/>
    <mergeCell ref="D97:E97"/>
    <mergeCell ref="F97:G97"/>
    <mergeCell ref="B98:C98"/>
    <mergeCell ref="D98:E98"/>
    <mergeCell ref="F98:G98"/>
    <mergeCell ref="B95:C95"/>
    <mergeCell ref="D95:E95"/>
    <mergeCell ref="F95:G95"/>
    <mergeCell ref="B96:C96"/>
    <mergeCell ref="D96:E96"/>
    <mergeCell ref="F96:G96"/>
    <mergeCell ref="B93:C93"/>
    <mergeCell ref="D93:E93"/>
    <mergeCell ref="F93:G93"/>
    <mergeCell ref="B94:C94"/>
    <mergeCell ref="D94:E94"/>
    <mergeCell ref="F94:G94"/>
    <mergeCell ref="B91:C91"/>
    <mergeCell ref="D91:E91"/>
    <mergeCell ref="F91:G91"/>
    <mergeCell ref="B92:C92"/>
    <mergeCell ref="D92:E92"/>
    <mergeCell ref="F92:G92"/>
    <mergeCell ref="B89:C89"/>
    <mergeCell ref="D89:E89"/>
    <mergeCell ref="F89:G89"/>
    <mergeCell ref="B90:C90"/>
    <mergeCell ref="D90:E90"/>
    <mergeCell ref="F90:G90"/>
    <mergeCell ref="B87:C87"/>
    <mergeCell ref="D87:E87"/>
    <mergeCell ref="F87:G87"/>
    <mergeCell ref="B88:C88"/>
    <mergeCell ref="D88:E88"/>
    <mergeCell ref="F88:G88"/>
    <mergeCell ref="B85:C85"/>
    <mergeCell ref="D85:E85"/>
    <mergeCell ref="F85:G85"/>
    <mergeCell ref="B86:C86"/>
    <mergeCell ref="D86:E86"/>
    <mergeCell ref="F86:G86"/>
    <mergeCell ref="B83:C83"/>
    <mergeCell ref="D83:E83"/>
    <mergeCell ref="F83:G83"/>
    <mergeCell ref="B84:C84"/>
    <mergeCell ref="D84:E84"/>
    <mergeCell ref="F84:G84"/>
    <mergeCell ref="B81:C81"/>
    <mergeCell ref="D81:E81"/>
    <mergeCell ref="F81:G81"/>
    <mergeCell ref="B82:C82"/>
    <mergeCell ref="D82:E82"/>
    <mergeCell ref="F82:G82"/>
    <mergeCell ref="B79:C79"/>
    <mergeCell ref="D79:E79"/>
    <mergeCell ref="F79:G79"/>
    <mergeCell ref="B80:C80"/>
    <mergeCell ref="D80:E80"/>
    <mergeCell ref="F80:G80"/>
    <mergeCell ref="B77:C77"/>
    <mergeCell ref="D77:E77"/>
    <mergeCell ref="F77:G77"/>
    <mergeCell ref="B78:C78"/>
    <mergeCell ref="D78:E78"/>
    <mergeCell ref="F78:G78"/>
    <mergeCell ref="B75:C75"/>
    <mergeCell ref="D75:E75"/>
    <mergeCell ref="F75:G75"/>
    <mergeCell ref="B76:C76"/>
    <mergeCell ref="D76:E76"/>
    <mergeCell ref="F76:G76"/>
    <mergeCell ref="B73:C73"/>
    <mergeCell ref="D73:E73"/>
    <mergeCell ref="F73:G73"/>
    <mergeCell ref="B74:C74"/>
    <mergeCell ref="D74:E74"/>
    <mergeCell ref="F74:G74"/>
    <mergeCell ref="B70:C70"/>
    <mergeCell ref="D70:E70"/>
    <mergeCell ref="F70:G70"/>
    <mergeCell ref="B72:C72"/>
    <mergeCell ref="D72:E72"/>
    <mergeCell ref="F72:G72"/>
    <mergeCell ref="B71:C71"/>
    <mergeCell ref="D71:E71"/>
    <mergeCell ref="F71:G71"/>
    <mergeCell ref="A69:G69"/>
    <mergeCell ref="A1:G1"/>
    <mergeCell ref="A11:G11"/>
    <mergeCell ref="A12:G12"/>
    <mergeCell ref="A13:A14"/>
    <mergeCell ref="D13:E13"/>
    <mergeCell ref="B61:D61"/>
    <mergeCell ref="A67:G67"/>
    <mergeCell ref="A64:G64"/>
    <mergeCell ref="A63:G63"/>
  </mergeCells>
  <phoneticPr fontId="42" type="noConversion"/>
  <conditionalFormatting sqref="B60">
    <cfRule type="cellIs" dxfId="2" priority="3" stopIfTrue="1" operator="notEqual">
      <formula>$F$3</formula>
    </cfRule>
  </conditionalFormatting>
  <conditionalFormatting sqref="C60">
    <cfRule type="cellIs" dxfId="1" priority="2" stopIfTrue="1" operator="notEqual">
      <formula>$F$4</formula>
    </cfRule>
  </conditionalFormatting>
  <conditionalFormatting sqref="D60">
    <cfRule type="cellIs" dxfId="0" priority="1" stopIfTrue="1" operator="notEqual">
      <formula>$F$5</formula>
    </cfRule>
  </conditionalFormatting>
  <printOptions horizontalCentered="1"/>
  <pageMargins left="0.47244094488188981" right="0.19685039370078741" top="0.19685039370078741" bottom="0.19685039370078741" header="0" footer="0"/>
  <pageSetup paperSize="9" scale="69" fitToHeight="2" orientation="portrait" r:id="rId1"/>
  <headerFooter alignWithMargins="0"/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theme="0" tint="-0.249977111117893"/>
  </sheetPr>
  <dimension ref="A1:D839"/>
  <sheetViews>
    <sheetView showGridLines="0" tabSelected="1" zoomScaleNormal="100" workbookViewId="0">
      <selection activeCell="B4" sqref="B4"/>
    </sheetView>
  </sheetViews>
  <sheetFormatPr defaultColWidth="9.140625" defaultRowHeight="9" x14ac:dyDescent="0.15"/>
  <cols>
    <col min="1" max="1" width="60.7109375" style="207" customWidth="1"/>
    <col min="2" max="2" width="20.7109375" style="77" customWidth="1"/>
    <col min="3" max="5" width="10.7109375" style="77" customWidth="1"/>
    <col min="6" max="16384" width="9.140625" style="77"/>
  </cols>
  <sheetData>
    <row r="1" spans="1:4" s="201" customFormat="1" ht="30" customHeight="1" x14ac:dyDescent="0.3">
      <c r="A1" s="645" t="s">
        <v>27</v>
      </c>
      <c r="B1" s="645"/>
    </row>
    <row r="2" spans="1:4" s="203" customFormat="1" ht="30" customHeight="1" x14ac:dyDescent="0.2">
      <c r="A2" s="268" t="s">
        <v>382</v>
      </c>
      <c r="B2" s="269" t="s">
        <v>335</v>
      </c>
      <c r="C2" s="202"/>
    </row>
    <row r="3" spans="1:4" ht="24.95" customHeight="1" x14ac:dyDescent="0.15">
      <c r="A3" s="240" t="s">
        <v>383</v>
      </c>
      <c r="B3" s="306">
        <v>27</v>
      </c>
    </row>
    <row r="4" spans="1:4" ht="24.95" customHeight="1" x14ac:dyDescent="0.15">
      <c r="A4" s="166" t="s">
        <v>384</v>
      </c>
      <c r="B4" s="307"/>
      <c r="D4" s="204"/>
    </row>
    <row r="5" spans="1:4" ht="24.95" customHeight="1" x14ac:dyDescent="0.15">
      <c r="A5" s="241" t="s">
        <v>385</v>
      </c>
      <c r="B5" s="308"/>
    </row>
    <row r="6" spans="1:4" ht="10.5" customHeight="1" x14ac:dyDescent="0.15">
      <c r="A6" s="646"/>
      <c r="B6" s="647"/>
    </row>
    <row r="7" spans="1:4" s="201" customFormat="1" ht="30" customHeight="1" x14ac:dyDescent="0.3">
      <c r="A7" s="645" t="s">
        <v>28</v>
      </c>
      <c r="B7" s="645"/>
    </row>
    <row r="8" spans="1:4" ht="30" customHeight="1" x14ac:dyDescent="0.15">
      <c r="A8" s="268" t="s">
        <v>386</v>
      </c>
      <c r="B8" s="269" t="s">
        <v>335</v>
      </c>
    </row>
    <row r="9" spans="1:4" ht="24.95" customHeight="1" x14ac:dyDescent="0.15">
      <c r="A9" s="240" t="s">
        <v>387</v>
      </c>
      <c r="B9" s="306"/>
    </row>
    <row r="10" spans="1:4" ht="24.95" customHeight="1" x14ac:dyDescent="0.15">
      <c r="A10" s="166" t="s">
        <v>388</v>
      </c>
      <c r="B10" s="307"/>
    </row>
    <row r="11" spans="1:4" ht="24.95" customHeight="1" x14ac:dyDescent="0.15">
      <c r="A11" s="166" t="s">
        <v>389</v>
      </c>
      <c r="B11" s="307"/>
    </row>
    <row r="12" spans="1:4" ht="24.95" customHeight="1" x14ac:dyDescent="0.15">
      <c r="A12" s="166" t="s">
        <v>390</v>
      </c>
      <c r="B12" s="305">
        <f>SUM(B13:B19)</f>
        <v>0</v>
      </c>
    </row>
    <row r="13" spans="1:4" ht="20.100000000000001" customHeight="1" x14ac:dyDescent="0.15">
      <c r="A13" s="166" t="s">
        <v>391</v>
      </c>
      <c r="B13" s="307"/>
    </row>
    <row r="14" spans="1:4" ht="20.100000000000001" customHeight="1" x14ac:dyDescent="0.15">
      <c r="A14" s="166" t="s">
        <v>392</v>
      </c>
      <c r="B14" s="307"/>
    </row>
    <row r="15" spans="1:4" ht="20.100000000000001" customHeight="1" x14ac:dyDescent="0.15">
      <c r="A15" s="166" t="s">
        <v>393</v>
      </c>
      <c r="B15" s="307"/>
    </row>
    <row r="16" spans="1:4" ht="20.100000000000001" customHeight="1" x14ac:dyDescent="0.15">
      <c r="A16" s="166" t="s">
        <v>394</v>
      </c>
      <c r="B16" s="307"/>
    </row>
    <row r="17" spans="1:2" ht="20.100000000000001" customHeight="1" x14ac:dyDescent="0.15">
      <c r="A17" s="166" t="s">
        <v>395</v>
      </c>
      <c r="B17" s="307"/>
    </row>
    <row r="18" spans="1:2" ht="20.100000000000001" customHeight="1" x14ac:dyDescent="0.15">
      <c r="A18" s="166" t="s">
        <v>396</v>
      </c>
      <c r="B18" s="307"/>
    </row>
    <row r="19" spans="1:2" ht="20.100000000000001" customHeight="1" x14ac:dyDescent="0.15">
      <c r="A19" s="241" t="s">
        <v>397</v>
      </c>
      <c r="B19" s="308"/>
    </row>
    <row r="20" spans="1:2" ht="9.75" customHeight="1" x14ac:dyDescent="0.15">
      <c r="A20" s="205"/>
      <c r="B20" s="205"/>
    </row>
    <row r="21" spans="1:2" s="81" customFormat="1" ht="12" customHeight="1" x14ac:dyDescent="0.3">
      <c r="A21" s="206" t="s">
        <v>148</v>
      </c>
      <c r="B21" s="206"/>
    </row>
    <row r="22" spans="1:2" s="81" customFormat="1" ht="12" customHeight="1" x14ac:dyDescent="0.3">
      <c r="A22" s="206" t="s">
        <v>398</v>
      </c>
      <c r="B22" s="206"/>
    </row>
    <row r="23" spans="1:2" s="81" customFormat="1" ht="12" customHeight="1" x14ac:dyDescent="0.3">
      <c r="A23" s="206" t="s">
        <v>524</v>
      </c>
      <c r="B23" s="206"/>
    </row>
    <row r="24" spans="1:2" x14ac:dyDescent="0.15">
      <c r="A24" s="205"/>
      <c r="B24" s="205"/>
    </row>
    <row r="25" spans="1:2" x14ac:dyDescent="0.15">
      <c r="A25" s="205"/>
      <c r="B25" s="205"/>
    </row>
    <row r="26" spans="1:2" x14ac:dyDescent="0.15">
      <c r="A26" s="205"/>
      <c r="B26" s="205"/>
    </row>
    <row r="27" spans="1:2" x14ac:dyDescent="0.15">
      <c r="A27" s="205"/>
      <c r="B27" s="205"/>
    </row>
    <row r="28" spans="1:2" x14ac:dyDescent="0.15">
      <c r="A28" s="205"/>
      <c r="B28" s="205"/>
    </row>
    <row r="29" spans="1:2" x14ac:dyDescent="0.15">
      <c r="A29" s="205"/>
      <c r="B29" s="205"/>
    </row>
    <row r="30" spans="1:2" x14ac:dyDescent="0.15">
      <c r="A30" s="205"/>
      <c r="B30" s="205"/>
    </row>
    <row r="31" spans="1:2" x14ac:dyDescent="0.15">
      <c r="A31" s="205"/>
      <c r="B31" s="205"/>
    </row>
    <row r="32" spans="1:2" x14ac:dyDescent="0.15">
      <c r="A32" s="205"/>
      <c r="B32" s="205"/>
    </row>
    <row r="33" spans="1:2" x14ac:dyDescent="0.15">
      <c r="A33" s="205"/>
      <c r="B33" s="205"/>
    </row>
    <row r="34" spans="1:2" x14ac:dyDescent="0.15">
      <c r="A34" s="205"/>
      <c r="B34" s="205"/>
    </row>
    <row r="35" spans="1:2" x14ac:dyDescent="0.15">
      <c r="A35" s="205"/>
      <c r="B35" s="205"/>
    </row>
    <row r="36" spans="1:2" x14ac:dyDescent="0.15">
      <c r="A36" s="205"/>
      <c r="B36" s="205"/>
    </row>
    <row r="37" spans="1:2" x14ac:dyDescent="0.15">
      <c r="A37" s="205"/>
      <c r="B37" s="205"/>
    </row>
    <row r="38" spans="1:2" x14ac:dyDescent="0.15">
      <c r="A38" s="205"/>
      <c r="B38" s="205"/>
    </row>
    <row r="39" spans="1:2" x14ac:dyDescent="0.15">
      <c r="A39" s="205"/>
      <c r="B39" s="205"/>
    </row>
    <row r="40" spans="1:2" x14ac:dyDescent="0.15">
      <c r="A40" s="205"/>
      <c r="B40" s="205"/>
    </row>
    <row r="41" spans="1:2" x14ac:dyDescent="0.15">
      <c r="A41" s="205"/>
      <c r="B41" s="205"/>
    </row>
    <row r="42" spans="1:2" x14ac:dyDescent="0.15">
      <c r="A42" s="205"/>
      <c r="B42" s="205"/>
    </row>
    <row r="43" spans="1:2" x14ac:dyDescent="0.15">
      <c r="A43" s="205"/>
      <c r="B43" s="205"/>
    </row>
    <row r="44" spans="1:2" x14ac:dyDescent="0.15">
      <c r="A44" s="205"/>
      <c r="B44" s="205"/>
    </row>
    <row r="45" spans="1:2" x14ac:dyDescent="0.15">
      <c r="A45" s="205"/>
      <c r="B45" s="205"/>
    </row>
    <row r="46" spans="1:2" x14ac:dyDescent="0.15">
      <c r="A46" s="205"/>
      <c r="B46" s="205"/>
    </row>
    <row r="47" spans="1:2" x14ac:dyDescent="0.15">
      <c r="A47" s="205"/>
      <c r="B47" s="205"/>
    </row>
    <row r="48" spans="1:2" x14ac:dyDescent="0.15">
      <c r="A48" s="205"/>
      <c r="B48" s="205"/>
    </row>
    <row r="49" spans="1:2" x14ac:dyDescent="0.15">
      <c r="A49" s="205"/>
      <c r="B49" s="205"/>
    </row>
    <row r="50" spans="1:2" x14ac:dyDescent="0.15">
      <c r="A50" s="205"/>
      <c r="B50" s="205"/>
    </row>
    <row r="51" spans="1:2" x14ac:dyDescent="0.15">
      <c r="A51" s="205"/>
      <c r="B51" s="205"/>
    </row>
    <row r="52" spans="1:2" x14ac:dyDescent="0.15">
      <c r="A52" s="205"/>
      <c r="B52" s="205"/>
    </row>
    <row r="53" spans="1:2" x14ac:dyDescent="0.15">
      <c r="A53" s="205"/>
      <c r="B53" s="205"/>
    </row>
    <row r="54" spans="1:2" x14ac:dyDescent="0.15">
      <c r="A54" s="205"/>
      <c r="B54" s="205"/>
    </row>
    <row r="55" spans="1:2" x14ac:dyDescent="0.15">
      <c r="A55" s="205"/>
      <c r="B55" s="205"/>
    </row>
    <row r="56" spans="1:2" x14ac:dyDescent="0.15">
      <c r="A56" s="205"/>
      <c r="B56" s="205"/>
    </row>
    <row r="57" spans="1:2" x14ac:dyDescent="0.15">
      <c r="A57" s="205"/>
      <c r="B57" s="205"/>
    </row>
    <row r="58" spans="1:2" x14ac:dyDescent="0.15">
      <c r="A58" s="205"/>
      <c r="B58" s="205"/>
    </row>
    <row r="59" spans="1:2" x14ac:dyDescent="0.15">
      <c r="A59" s="205"/>
      <c r="B59" s="205"/>
    </row>
    <row r="60" spans="1:2" x14ac:dyDescent="0.15">
      <c r="A60" s="205"/>
      <c r="B60" s="205"/>
    </row>
    <row r="61" spans="1:2" x14ac:dyDescent="0.15">
      <c r="A61" s="205"/>
      <c r="B61" s="205"/>
    </row>
    <row r="62" spans="1:2" x14ac:dyDescent="0.15">
      <c r="A62" s="205"/>
      <c r="B62" s="205"/>
    </row>
    <row r="63" spans="1:2" x14ac:dyDescent="0.15">
      <c r="A63" s="205"/>
      <c r="B63" s="205"/>
    </row>
    <row r="64" spans="1:2" x14ac:dyDescent="0.15">
      <c r="A64" s="205"/>
      <c r="B64" s="205"/>
    </row>
    <row r="65" spans="1:2" x14ac:dyDescent="0.15">
      <c r="A65" s="205"/>
      <c r="B65" s="205"/>
    </row>
    <row r="66" spans="1:2" x14ac:dyDescent="0.15">
      <c r="A66" s="205"/>
      <c r="B66" s="205"/>
    </row>
    <row r="67" spans="1:2" x14ac:dyDescent="0.15">
      <c r="A67" s="205"/>
      <c r="B67" s="205"/>
    </row>
    <row r="68" spans="1:2" x14ac:dyDescent="0.15">
      <c r="A68" s="205"/>
      <c r="B68" s="205"/>
    </row>
    <row r="69" spans="1:2" x14ac:dyDescent="0.15">
      <c r="A69" s="205"/>
      <c r="B69" s="205"/>
    </row>
    <row r="70" spans="1:2" x14ac:dyDescent="0.15">
      <c r="A70" s="205"/>
      <c r="B70" s="205"/>
    </row>
    <row r="71" spans="1:2" x14ac:dyDescent="0.15">
      <c r="A71" s="205"/>
      <c r="B71" s="205"/>
    </row>
    <row r="72" spans="1:2" x14ac:dyDescent="0.15">
      <c r="A72" s="205"/>
      <c r="B72" s="205"/>
    </row>
    <row r="73" spans="1:2" x14ac:dyDescent="0.15">
      <c r="A73" s="205"/>
      <c r="B73" s="205"/>
    </row>
    <row r="74" spans="1:2" x14ac:dyDescent="0.15">
      <c r="A74" s="205"/>
      <c r="B74" s="205"/>
    </row>
    <row r="75" spans="1:2" x14ac:dyDescent="0.15">
      <c r="A75" s="205"/>
      <c r="B75" s="205"/>
    </row>
    <row r="76" spans="1:2" x14ac:dyDescent="0.15">
      <c r="A76" s="205"/>
      <c r="B76" s="205"/>
    </row>
    <row r="77" spans="1:2" x14ac:dyDescent="0.15">
      <c r="A77" s="205"/>
      <c r="B77" s="205"/>
    </row>
    <row r="78" spans="1:2" x14ac:dyDescent="0.15">
      <c r="A78" s="205"/>
      <c r="B78" s="205"/>
    </row>
    <row r="79" spans="1:2" x14ac:dyDescent="0.15">
      <c r="A79" s="205"/>
      <c r="B79" s="205"/>
    </row>
    <row r="80" spans="1:2" x14ac:dyDescent="0.15">
      <c r="A80" s="205"/>
      <c r="B80" s="205"/>
    </row>
    <row r="81" spans="1:2" x14ac:dyDescent="0.15">
      <c r="A81" s="205"/>
      <c r="B81" s="205"/>
    </row>
    <row r="82" spans="1:2" x14ac:dyDescent="0.15">
      <c r="A82" s="205"/>
      <c r="B82" s="205"/>
    </row>
    <row r="83" spans="1:2" x14ac:dyDescent="0.15">
      <c r="A83" s="205"/>
      <c r="B83" s="205"/>
    </row>
    <row r="84" spans="1:2" x14ac:dyDescent="0.15">
      <c r="A84" s="205"/>
      <c r="B84" s="205"/>
    </row>
    <row r="85" spans="1:2" x14ac:dyDescent="0.15">
      <c r="A85" s="205"/>
      <c r="B85" s="205"/>
    </row>
    <row r="86" spans="1:2" x14ac:dyDescent="0.15">
      <c r="A86" s="205"/>
      <c r="B86" s="205"/>
    </row>
    <row r="87" spans="1:2" x14ac:dyDescent="0.15">
      <c r="A87" s="205"/>
      <c r="B87" s="205"/>
    </row>
    <row r="88" spans="1:2" x14ac:dyDescent="0.15">
      <c r="A88" s="205"/>
      <c r="B88" s="205"/>
    </row>
    <row r="89" spans="1:2" x14ac:dyDescent="0.15">
      <c r="A89" s="205"/>
      <c r="B89" s="205"/>
    </row>
    <row r="90" spans="1:2" x14ac:dyDescent="0.15">
      <c r="A90" s="205"/>
      <c r="B90" s="205"/>
    </row>
    <row r="91" spans="1:2" x14ac:dyDescent="0.15">
      <c r="A91" s="205"/>
      <c r="B91" s="205"/>
    </row>
    <row r="92" spans="1:2" x14ac:dyDescent="0.15">
      <c r="A92" s="205"/>
      <c r="B92" s="205"/>
    </row>
    <row r="93" spans="1:2" x14ac:dyDescent="0.15">
      <c r="A93" s="205"/>
      <c r="B93" s="205"/>
    </row>
    <row r="94" spans="1:2" x14ac:dyDescent="0.15">
      <c r="A94" s="205"/>
      <c r="B94" s="205"/>
    </row>
    <row r="95" spans="1:2" x14ac:dyDescent="0.15">
      <c r="A95" s="205"/>
      <c r="B95" s="205"/>
    </row>
    <row r="96" spans="1:2" x14ac:dyDescent="0.15">
      <c r="A96" s="205"/>
      <c r="B96" s="205"/>
    </row>
    <row r="97" spans="1:2" x14ac:dyDescent="0.15">
      <c r="A97" s="205"/>
      <c r="B97" s="205"/>
    </row>
    <row r="98" spans="1:2" x14ac:dyDescent="0.15">
      <c r="A98" s="205"/>
      <c r="B98" s="205"/>
    </row>
    <row r="99" spans="1:2" x14ac:dyDescent="0.15">
      <c r="A99" s="205"/>
      <c r="B99" s="205"/>
    </row>
    <row r="100" spans="1:2" x14ac:dyDescent="0.15">
      <c r="A100" s="205"/>
      <c r="B100" s="205"/>
    </row>
    <row r="101" spans="1:2" x14ac:dyDescent="0.15">
      <c r="A101" s="205"/>
      <c r="B101" s="205"/>
    </row>
    <row r="102" spans="1:2" x14ac:dyDescent="0.15">
      <c r="A102" s="205"/>
      <c r="B102" s="205"/>
    </row>
    <row r="103" spans="1:2" x14ac:dyDescent="0.15">
      <c r="A103" s="205"/>
      <c r="B103" s="205"/>
    </row>
    <row r="104" spans="1:2" x14ac:dyDescent="0.15">
      <c r="A104" s="205"/>
      <c r="B104" s="205"/>
    </row>
    <row r="105" spans="1:2" x14ac:dyDescent="0.15">
      <c r="A105" s="205"/>
      <c r="B105" s="205"/>
    </row>
    <row r="106" spans="1:2" x14ac:dyDescent="0.15">
      <c r="A106" s="205"/>
      <c r="B106" s="205"/>
    </row>
    <row r="107" spans="1:2" x14ac:dyDescent="0.15">
      <c r="A107" s="205"/>
      <c r="B107" s="205"/>
    </row>
    <row r="108" spans="1:2" x14ac:dyDescent="0.15">
      <c r="A108" s="205"/>
      <c r="B108" s="205"/>
    </row>
    <row r="109" spans="1:2" x14ac:dyDescent="0.15">
      <c r="A109" s="205"/>
      <c r="B109" s="205"/>
    </row>
    <row r="110" spans="1:2" x14ac:dyDescent="0.15">
      <c r="A110" s="205"/>
      <c r="B110" s="205"/>
    </row>
    <row r="111" spans="1:2" x14ac:dyDescent="0.15">
      <c r="A111" s="205"/>
      <c r="B111" s="205"/>
    </row>
    <row r="112" spans="1:2" x14ac:dyDescent="0.15">
      <c r="A112" s="205"/>
      <c r="B112" s="205"/>
    </row>
    <row r="113" spans="1:2" x14ac:dyDescent="0.15">
      <c r="A113" s="205"/>
      <c r="B113" s="205"/>
    </row>
    <row r="114" spans="1:2" x14ac:dyDescent="0.15">
      <c r="A114" s="205"/>
      <c r="B114" s="205"/>
    </row>
    <row r="115" spans="1:2" x14ac:dyDescent="0.15">
      <c r="A115" s="205"/>
      <c r="B115" s="205"/>
    </row>
    <row r="116" spans="1:2" x14ac:dyDescent="0.15">
      <c r="A116" s="205"/>
      <c r="B116" s="205"/>
    </row>
    <row r="117" spans="1:2" x14ac:dyDescent="0.15">
      <c r="A117" s="205"/>
      <c r="B117" s="205"/>
    </row>
    <row r="118" spans="1:2" x14ac:dyDescent="0.15">
      <c r="A118" s="205"/>
      <c r="B118" s="205"/>
    </row>
    <row r="119" spans="1:2" x14ac:dyDescent="0.15">
      <c r="A119" s="205"/>
      <c r="B119" s="205"/>
    </row>
    <row r="120" spans="1:2" x14ac:dyDescent="0.15">
      <c r="A120" s="205"/>
      <c r="B120" s="205"/>
    </row>
    <row r="121" spans="1:2" x14ac:dyDescent="0.15">
      <c r="A121" s="205"/>
      <c r="B121" s="205"/>
    </row>
    <row r="122" spans="1:2" x14ac:dyDescent="0.15">
      <c r="A122" s="205"/>
      <c r="B122" s="205"/>
    </row>
    <row r="123" spans="1:2" x14ac:dyDescent="0.15">
      <c r="A123" s="205"/>
      <c r="B123" s="205"/>
    </row>
    <row r="124" spans="1:2" x14ac:dyDescent="0.15">
      <c r="A124" s="205"/>
      <c r="B124" s="205"/>
    </row>
    <row r="125" spans="1:2" x14ac:dyDescent="0.15">
      <c r="A125" s="205"/>
      <c r="B125" s="205"/>
    </row>
    <row r="126" spans="1:2" x14ac:dyDescent="0.15">
      <c r="A126" s="205"/>
      <c r="B126" s="205"/>
    </row>
    <row r="127" spans="1:2" x14ac:dyDescent="0.15">
      <c r="A127" s="205"/>
      <c r="B127" s="205"/>
    </row>
    <row r="128" spans="1:2" x14ac:dyDescent="0.15">
      <c r="A128" s="205"/>
      <c r="B128" s="205"/>
    </row>
    <row r="129" spans="1:2" x14ac:dyDescent="0.15">
      <c r="A129" s="205"/>
      <c r="B129" s="205"/>
    </row>
    <row r="130" spans="1:2" x14ac:dyDescent="0.15">
      <c r="A130" s="205"/>
      <c r="B130" s="205"/>
    </row>
    <row r="131" spans="1:2" x14ac:dyDescent="0.15">
      <c r="A131" s="205"/>
      <c r="B131" s="205"/>
    </row>
    <row r="132" spans="1:2" x14ac:dyDescent="0.15">
      <c r="A132" s="205"/>
      <c r="B132" s="205"/>
    </row>
    <row r="133" spans="1:2" x14ac:dyDescent="0.15">
      <c r="A133" s="205"/>
      <c r="B133" s="205"/>
    </row>
    <row r="134" spans="1:2" x14ac:dyDescent="0.15">
      <c r="A134" s="205"/>
      <c r="B134" s="205"/>
    </row>
    <row r="135" spans="1:2" x14ac:dyDescent="0.15">
      <c r="A135" s="205"/>
      <c r="B135" s="205"/>
    </row>
    <row r="136" spans="1:2" x14ac:dyDescent="0.15">
      <c r="A136" s="205"/>
      <c r="B136" s="205"/>
    </row>
    <row r="137" spans="1:2" x14ac:dyDescent="0.15">
      <c r="A137" s="205"/>
      <c r="B137" s="205"/>
    </row>
    <row r="138" spans="1:2" x14ac:dyDescent="0.15">
      <c r="A138" s="205"/>
      <c r="B138" s="205"/>
    </row>
    <row r="139" spans="1:2" x14ac:dyDescent="0.15">
      <c r="A139" s="205"/>
      <c r="B139" s="205"/>
    </row>
    <row r="140" spans="1:2" x14ac:dyDescent="0.15">
      <c r="A140" s="205"/>
      <c r="B140" s="205"/>
    </row>
    <row r="141" spans="1:2" x14ac:dyDescent="0.15">
      <c r="A141" s="205"/>
      <c r="B141" s="205"/>
    </row>
    <row r="142" spans="1:2" x14ac:dyDescent="0.15">
      <c r="A142" s="205"/>
      <c r="B142" s="205"/>
    </row>
    <row r="143" spans="1:2" x14ac:dyDescent="0.15">
      <c r="A143" s="205"/>
      <c r="B143" s="205"/>
    </row>
    <row r="144" spans="1:2" x14ac:dyDescent="0.15">
      <c r="A144" s="205"/>
      <c r="B144" s="205"/>
    </row>
    <row r="145" spans="1:2" x14ac:dyDescent="0.15">
      <c r="A145" s="205"/>
      <c r="B145" s="205"/>
    </row>
    <row r="146" spans="1:2" x14ac:dyDescent="0.15">
      <c r="A146" s="205"/>
      <c r="B146" s="205"/>
    </row>
    <row r="147" spans="1:2" x14ac:dyDescent="0.15">
      <c r="A147" s="205"/>
      <c r="B147" s="205"/>
    </row>
    <row r="148" spans="1:2" x14ac:dyDescent="0.15">
      <c r="A148" s="205"/>
      <c r="B148" s="205"/>
    </row>
    <row r="149" spans="1:2" x14ac:dyDescent="0.15">
      <c r="A149" s="205"/>
      <c r="B149" s="205"/>
    </row>
    <row r="150" spans="1:2" x14ac:dyDescent="0.15">
      <c r="A150" s="205"/>
      <c r="B150" s="205"/>
    </row>
    <row r="151" spans="1:2" x14ac:dyDescent="0.15">
      <c r="A151" s="205"/>
      <c r="B151" s="205"/>
    </row>
    <row r="152" spans="1:2" x14ac:dyDescent="0.15">
      <c r="A152" s="205"/>
      <c r="B152" s="205"/>
    </row>
    <row r="153" spans="1:2" x14ac:dyDescent="0.15">
      <c r="A153" s="205"/>
      <c r="B153" s="205"/>
    </row>
    <row r="154" spans="1:2" x14ac:dyDescent="0.15">
      <c r="A154" s="205"/>
      <c r="B154" s="205"/>
    </row>
    <row r="155" spans="1:2" x14ac:dyDescent="0.15">
      <c r="A155" s="205"/>
      <c r="B155" s="205"/>
    </row>
    <row r="156" spans="1:2" x14ac:dyDescent="0.15">
      <c r="A156" s="205"/>
      <c r="B156" s="205"/>
    </row>
    <row r="157" spans="1:2" x14ac:dyDescent="0.15">
      <c r="A157" s="205"/>
      <c r="B157" s="205"/>
    </row>
    <row r="158" spans="1:2" x14ac:dyDescent="0.15">
      <c r="A158" s="205"/>
      <c r="B158" s="205"/>
    </row>
    <row r="159" spans="1:2" x14ac:dyDescent="0.15">
      <c r="A159" s="205"/>
      <c r="B159" s="205"/>
    </row>
    <row r="160" spans="1:2" x14ac:dyDescent="0.15">
      <c r="A160" s="205"/>
      <c r="B160" s="205"/>
    </row>
    <row r="161" spans="1:2" x14ac:dyDescent="0.15">
      <c r="A161" s="205"/>
      <c r="B161" s="205"/>
    </row>
    <row r="162" spans="1:2" x14ac:dyDescent="0.15">
      <c r="A162" s="205"/>
      <c r="B162" s="205"/>
    </row>
    <row r="163" spans="1:2" x14ac:dyDescent="0.15">
      <c r="A163" s="205"/>
      <c r="B163" s="205"/>
    </row>
    <row r="164" spans="1:2" x14ac:dyDescent="0.15">
      <c r="A164" s="205"/>
      <c r="B164" s="205"/>
    </row>
    <row r="165" spans="1:2" x14ac:dyDescent="0.15">
      <c r="A165" s="205"/>
      <c r="B165" s="205"/>
    </row>
    <row r="166" spans="1:2" x14ac:dyDescent="0.15">
      <c r="A166" s="205"/>
      <c r="B166" s="205"/>
    </row>
    <row r="167" spans="1:2" x14ac:dyDescent="0.15">
      <c r="A167" s="205"/>
      <c r="B167" s="205"/>
    </row>
    <row r="168" spans="1:2" x14ac:dyDescent="0.15">
      <c r="A168" s="205"/>
      <c r="B168" s="205"/>
    </row>
    <row r="169" spans="1:2" x14ac:dyDescent="0.15">
      <c r="A169" s="205"/>
      <c r="B169" s="205"/>
    </row>
    <row r="170" spans="1:2" x14ac:dyDescent="0.15">
      <c r="A170" s="205"/>
      <c r="B170" s="205"/>
    </row>
    <row r="171" spans="1:2" x14ac:dyDescent="0.15">
      <c r="A171" s="205"/>
      <c r="B171" s="205"/>
    </row>
    <row r="172" spans="1:2" x14ac:dyDescent="0.15">
      <c r="A172" s="205"/>
      <c r="B172" s="205"/>
    </row>
    <row r="173" spans="1:2" x14ac:dyDescent="0.15">
      <c r="A173" s="205"/>
      <c r="B173" s="205"/>
    </row>
    <row r="174" spans="1:2" x14ac:dyDescent="0.15">
      <c r="A174" s="205"/>
      <c r="B174" s="205"/>
    </row>
    <row r="175" spans="1:2" x14ac:dyDescent="0.15">
      <c r="A175" s="205"/>
      <c r="B175" s="205"/>
    </row>
    <row r="176" spans="1:2" x14ac:dyDescent="0.15">
      <c r="A176" s="205"/>
      <c r="B176" s="205"/>
    </row>
    <row r="177" spans="1:2" x14ac:dyDescent="0.15">
      <c r="A177" s="205"/>
      <c r="B177" s="205"/>
    </row>
    <row r="178" spans="1:2" x14ac:dyDescent="0.15">
      <c r="A178" s="205"/>
      <c r="B178" s="205"/>
    </row>
    <row r="179" spans="1:2" x14ac:dyDescent="0.15">
      <c r="A179" s="205"/>
      <c r="B179" s="205"/>
    </row>
    <row r="180" spans="1:2" x14ac:dyDescent="0.15">
      <c r="A180" s="205"/>
      <c r="B180" s="205"/>
    </row>
    <row r="181" spans="1:2" x14ac:dyDescent="0.15">
      <c r="A181" s="205"/>
      <c r="B181" s="205"/>
    </row>
    <row r="182" spans="1:2" x14ac:dyDescent="0.15">
      <c r="A182" s="205"/>
      <c r="B182" s="205"/>
    </row>
    <row r="183" spans="1:2" x14ac:dyDescent="0.15">
      <c r="A183" s="205"/>
      <c r="B183" s="205"/>
    </row>
    <row r="184" spans="1:2" x14ac:dyDescent="0.15">
      <c r="A184" s="205"/>
      <c r="B184" s="205"/>
    </row>
    <row r="185" spans="1:2" x14ac:dyDescent="0.15">
      <c r="A185" s="205"/>
      <c r="B185" s="205"/>
    </row>
    <row r="186" spans="1:2" x14ac:dyDescent="0.15">
      <c r="A186" s="205"/>
      <c r="B186" s="205"/>
    </row>
    <row r="187" spans="1:2" x14ac:dyDescent="0.15">
      <c r="A187" s="205"/>
      <c r="B187" s="205"/>
    </row>
    <row r="188" spans="1:2" x14ac:dyDescent="0.15">
      <c r="A188" s="205"/>
      <c r="B188" s="205"/>
    </row>
    <row r="189" spans="1:2" x14ac:dyDescent="0.15">
      <c r="A189" s="205"/>
      <c r="B189" s="205"/>
    </row>
    <row r="190" spans="1:2" x14ac:dyDescent="0.15">
      <c r="A190" s="205"/>
      <c r="B190" s="205"/>
    </row>
    <row r="191" spans="1:2" x14ac:dyDescent="0.15">
      <c r="A191" s="205"/>
      <c r="B191" s="205"/>
    </row>
    <row r="192" spans="1:2" x14ac:dyDescent="0.15">
      <c r="A192" s="205"/>
      <c r="B192" s="205"/>
    </row>
    <row r="193" spans="1:2" x14ac:dyDescent="0.15">
      <c r="A193" s="205"/>
      <c r="B193" s="205"/>
    </row>
    <row r="194" spans="1:2" x14ac:dyDescent="0.15">
      <c r="A194" s="205"/>
      <c r="B194" s="205"/>
    </row>
    <row r="195" spans="1:2" x14ac:dyDescent="0.15">
      <c r="A195" s="205"/>
      <c r="B195" s="205"/>
    </row>
    <row r="196" spans="1:2" x14ac:dyDescent="0.15">
      <c r="A196" s="205"/>
      <c r="B196" s="205"/>
    </row>
    <row r="197" spans="1:2" x14ac:dyDescent="0.15">
      <c r="A197" s="205"/>
      <c r="B197" s="205"/>
    </row>
    <row r="198" spans="1:2" x14ac:dyDescent="0.15">
      <c r="A198" s="205"/>
      <c r="B198" s="205"/>
    </row>
    <row r="199" spans="1:2" x14ac:dyDescent="0.15">
      <c r="A199" s="205"/>
      <c r="B199" s="205"/>
    </row>
    <row r="200" spans="1:2" x14ac:dyDescent="0.15">
      <c r="A200" s="205"/>
      <c r="B200" s="205"/>
    </row>
    <row r="201" spans="1:2" x14ac:dyDescent="0.15">
      <c r="A201" s="205"/>
      <c r="B201" s="205"/>
    </row>
    <row r="202" spans="1:2" x14ac:dyDescent="0.15">
      <c r="A202" s="205"/>
      <c r="B202" s="205"/>
    </row>
    <row r="203" spans="1:2" x14ac:dyDescent="0.15">
      <c r="A203" s="205"/>
      <c r="B203" s="205"/>
    </row>
    <row r="204" spans="1:2" x14ac:dyDescent="0.15">
      <c r="A204" s="205"/>
      <c r="B204" s="205"/>
    </row>
    <row r="205" spans="1:2" x14ac:dyDescent="0.15">
      <c r="A205" s="205"/>
      <c r="B205" s="205"/>
    </row>
    <row r="206" spans="1:2" x14ac:dyDescent="0.15">
      <c r="A206" s="205"/>
      <c r="B206" s="205"/>
    </row>
    <row r="207" spans="1:2" x14ac:dyDescent="0.15">
      <c r="A207" s="205"/>
      <c r="B207" s="205"/>
    </row>
    <row r="208" spans="1:2" x14ac:dyDescent="0.15">
      <c r="A208" s="205"/>
      <c r="B208" s="205"/>
    </row>
    <row r="209" spans="1:2" x14ac:dyDescent="0.15">
      <c r="A209" s="205"/>
      <c r="B209" s="205"/>
    </row>
    <row r="210" spans="1:2" x14ac:dyDescent="0.15">
      <c r="A210" s="205"/>
      <c r="B210" s="205"/>
    </row>
    <row r="211" spans="1:2" x14ac:dyDescent="0.15">
      <c r="A211" s="205"/>
      <c r="B211" s="205"/>
    </row>
    <row r="212" spans="1:2" x14ac:dyDescent="0.15">
      <c r="A212" s="205"/>
      <c r="B212" s="205"/>
    </row>
    <row r="213" spans="1:2" x14ac:dyDescent="0.15">
      <c r="A213" s="205"/>
      <c r="B213" s="205"/>
    </row>
    <row r="214" spans="1:2" x14ac:dyDescent="0.15">
      <c r="A214" s="205"/>
      <c r="B214" s="205"/>
    </row>
    <row r="215" spans="1:2" x14ac:dyDescent="0.15">
      <c r="A215" s="205"/>
      <c r="B215" s="205"/>
    </row>
    <row r="216" spans="1:2" x14ac:dyDescent="0.15">
      <c r="A216" s="205"/>
      <c r="B216" s="205"/>
    </row>
    <row r="217" spans="1:2" x14ac:dyDescent="0.15">
      <c r="A217" s="205"/>
      <c r="B217" s="205"/>
    </row>
    <row r="218" spans="1:2" x14ac:dyDescent="0.15">
      <c r="A218" s="205"/>
      <c r="B218" s="205"/>
    </row>
    <row r="219" spans="1:2" x14ac:dyDescent="0.15">
      <c r="A219" s="205"/>
      <c r="B219" s="205"/>
    </row>
    <row r="220" spans="1:2" x14ac:dyDescent="0.15">
      <c r="A220" s="205"/>
      <c r="B220" s="205"/>
    </row>
    <row r="221" spans="1:2" x14ac:dyDescent="0.15">
      <c r="A221" s="205"/>
      <c r="B221" s="205"/>
    </row>
    <row r="222" spans="1:2" x14ac:dyDescent="0.15">
      <c r="A222" s="205"/>
      <c r="B222" s="205"/>
    </row>
    <row r="223" spans="1:2" x14ac:dyDescent="0.15">
      <c r="A223" s="205"/>
      <c r="B223" s="205"/>
    </row>
    <row r="224" spans="1:2" x14ac:dyDescent="0.15">
      <c r="A224" s="205"/>
      <c r="B224" s="205"/>
    </row>
    <row r="225" spans="1:2" x14ac:dyDescent="0.15">
      <c r="A225" s="205"/>
      <c r="B225" s="205"/>
    </row>
    <row r="226" spans="1:2" x14ac:dyDescent="0.15">
      <c r="A226" s="205"/>
      <c r="B226" s="205"/>
    </row>
    <row r="227" spans="1:2" x14ac:dyDescent="0.15">
      <c r="A227" s="205"/>
      <c r="B227" s="205"/>
    </row>
    <row r="228" spans="1:2" x14ac:dyDescent="0.15">
      <c r="A228" s="205"/>
      <c r="B228" s="205"/>
    </row>
    <row r="229" spans="1:2" x14ac:dyDescent="0.15">
      <c r="A229" s="205"/>
      <c r="B229" s="205"/>
    </row>
    <row r="230" spans="1:2" x14ac:dyDescent="0.15">
      <c r="A230" s="205"/>
      <c r="B230" s="205"/>
    </row>
    <row r="231" spans="1:2" x14ac:dyDescent="0.15">
      <c r="A231" s="205"/>
      <c r="B231" s="205"/>
    </row>
    <row r="232" spans="1:2" x14ac:dyDescent="0.15">
      <c r="A232" s="205"/>
      <c r="B232" s="205"/>
    </row>
    <row r="233" spans="1:2" x14ac:dyDescent="0.15">
      <c r="A233" s="205"/>
      <c r="B233" s="205"/>
    </row>
    <row r="234" spans="1:2" x14ac:dyDescent="0.15">
      <c r="A234" s="205"/>
      <c r="B234" s="205"/>
    </row>
    <row r="235" spans="1:2" x14ac:dyDescent="0.15">
      <c r="A235" s="205"/>
      <c r="B235" s="205"/>
    </row>
    <row r="236" spans="1:2" x14ac:dyDescent="0.15">
      <c r="A236" s="205"/>
      <c r="B236" s="205"/>
    </row>
    <row r="237" spans="1:2" x14ac:dyDescent="0.15">
      <c r="A237" s="205"/>
      <c r="B237" s="205"/>
    </row>
    <row r="238" spans="1:2" x14ac:dyDescent="0.15">
      <c r="A238" s="205"/>
      <c r="B238" s="205"/>
    </row>
    <row r="239" spans="1:2" x14ac:dyDescent="0.15">
      <c r="A239" s="205"/>
      <c r="B239" s="205"/>
    </row>
    <row r="240" spans="1:2" x14ac:dyDescent="0.15">
      <c r="A240" s="205"/>
      <c r="B240" s="205"/>
    </row>
    <row r="241" spans="1:2" x14ac:dyDescent="0.15">
      <c r="A241" s="205"/>
      <c r="B241" s="205"/>
    </row>
    <row r="242" spans="1:2" x14ac:dyDescent="0.15">
      <c r="A242" s="205"/>
      <c r="B242" s="205"/>
    </row>
    <row r="243" spans="1:2" x14ac:dyDescent="0.15">
      <c r="A243" s="205"/>
      <c r="B243" s="205"/>
    </row>
    <row r="244" spans="1:2" x14ac:dyDescent="0.15">
      <c r="A244" s="205"/>
      <c r="B244" s="205"/>
    </row>
    <row r="245" spans="1:2" x14ac:dyDescent="0.15">
      <c r="A245" s="205"/>
      <c r="B245" s="205"/>
    </row>
    <row r="246" spans="1:2" x14ac:dyDescent="0.15">
      <c r="A246" s="205"/>
      <c r="B246" s="205"/>
    </row>
    <row r="247" spans="1:2" x14ac:dyDescent="0.15">
      <c r="A247" s="205"/>
      <c r="B247" s="205"/>
    </row>
    <row r="248" spans="1:2" x14ac:dyDescent="0.15">
      <c r="A248" s="205"/>
      <c r="B248" s="205"/>
    </row>
    <row r="249" spans="1:2" x14ac:dyDescent="0.15">
      <c r="A249" s="205"/>
      <c r="B249" s="205"/>
    </row>
    <row r="250" spans="1:2" x14ac:dyDescent="0.15">
      <c r="A250" s="205"/>
      <c r="B250" s="205"/>
    </row>
    <row r="251" spans="1:2" x14ac:dyDescent="0.15">
      <c r="A251" s="205"/>
      <c r="B251" s="205"/>
    </row>
    <row r="252" spans="1:2" x14ac:dyDescent="0.15">
      <c r="A252" s="205"/>
      <c r="B252" s="205"/>
    </row>
    <row r="253" spans="1:2" x14ac:dyDescent="0.15">
      <c r="A253" s="205"/>
      <c r="B253" s="205"/>
    </row>
    <row r="254" spans="1:2" x14ac:dyDescent="0.15">
      <c r="A254" s="205"/>
      <c r="B254" s="205"/>
    </row>
    <row r="255" spans="1:2" x14ac:dyDescent="0.15">
      <c r="A255" s="205"/>
      <c r="B255" s="205"/>
    </row>
    <row r="256" spans="1:2" x14ac:dyDescent="0.15">
      <c r="A256" s="205"/>
      <c r="B256" s="205"/>
    </row>
    <row r="257" spans="1:2" x14ac:dyDescent="0.15">
      <c r="A257" s="205"/>
      <c r="B257" s="205"/>
    </row>
    <row r="258" spans="1:2" x14ac:dyDescent="0.15">
      <c r="A258" s="205"/>
      <c r="B258" s="205"/>
    </row>
    <row r="259" spans="1:2" x14ac:dyDescent="0.15">
      <c r="A259" s="205"/>
      <c r="B259" s="205"/>
    </row>
    <row r="260" spans="1:2" x14ac:dyDescent="0.15">
      <c r="A260" s="205"/>
      <c r="B260" s="205"/>
    </row>
    <row r="261" spans="1:2" x14ac:dyDescent="0.15">
      <c r="A261" s="205"/>
      <c r="B261" s="205"/>
    </row>
    <row r="262" spans="1:2" x14ac:dyDescent="0.15">
      <c r="A262" s="205"/>
      <c r="B262" s="205"/>
    </row>
    <row r="263" spans="1:2" x14ac:dyDescent="0.15">
      <c r="A263" s="205"/>
      <c r="B263" s="205"/>
    </row>
    <row r="264" spans="1:2" x14ac:dyDescent="0.15">
      <c r="A264" s="205"/>
      <c r="B264" s="205"/>
    </row>
    <row r="265" spans="1:2" x14ac:dyDescent="0.15">
      <c r="A265" s="205"/>
      <c r="B265" s="205"/>
    </row>
    <row r="266" spans="1:2" x14ac:dyDescent="0.15">
      <c r="A266" s="205"/>
      <c r="B266" s="205"/>
    </row>
    <row r="267" spans="1:2" x14ac:dyDescent="0.15">
      <c r="A267" s="205"/>
      <c r="B267" s="205"/>
    </row>
    <row r="268" spans="1:2" x14ac:dyDescent="0.15">
      <c r="A268" s="205"/>
      <c r="B268" s="205"/>
    </row>
    <row r="269" spans="1:2" x14ac:dyDescent="0.15">
      <c r="A269" s="205"/>
      <c r="B269" s="205"/>
    </row>
    <row r="270" spans="1:2" x14ac:dyDescent="0.15">
      <c r="A270" s="205"/>
      <c r="B270" s="205"/>
    </row>
    <row r="271" spans="1:2" x14ac:dyDescent="0.15">
      <c r="A271" s="205"/>
      <c r="B271" s="205"/>
    </row>
    <row r="272" spans="1:2" x14ac:dyDescent="0.15">
      <c r="A272" s="205"/>
      <c r="B272" s="205"/>
    </row>
    <row r="273" spans="1:2" x14ac:dyDescent="0.15">
      <c r="A273" s="205"/>
      <c r="B273" s="205"/>
    </row>
    <row r="274" spans="1:2" x14ac:dyDescent="0.15">
      <c r="A274" s="205"/>
      <c r="B274" s="205"/>
    </row>
    <row r="275" spans="1:2" x14ac:dyDescent="0.15">
      <c r="A275" s="205"/>
      <c r="B275" s="205"/>
    </row>
    <row r="276" spans="1:2" x14ac:dyDescent="0.15">
      <c r="A276" s="205"/>
      <c r="B276" s="205"/>
    </row>
    <row r="277" spans="1:2" x14ac:dyDescent="0.15">
      <c r="A277" s="205"/>
      <c r="B277" s="205"/>
    </row>
    <row r="278" spans="1:2" x14ac:dyDescent="0.15">
      <c r="A278" s="205"/>
      <c r="B278" s="205"/>
    </row>
    <row r="279" spans="1:2" x14ac:dyDescent="0.15">
      <c r="A279" s="205"/>
      <c r="B279" s="205"/>
    </row>
    <row r="280" spans="1:2" x14ac:dyDescent="0.15">
      <c r="A280" s="205"/>
      <c r="B280" s="205"/>
    </row>
    <row r="281" spans="1:2" x14ac:dyDescent="0.15">
      <c r="A281" s="205"/>
      <c r="B281" s="205"/>
    </row>
    <row r="282" spans="1:2" x14ac:dyDescent="0.15">
      <c r="A282" s="205"/>
      <c r="B282" s="205"/>
    </row>
    <row r="283" spans="1:2" x14ac:dyDescent="0.15">
      <c r="A283" s="205"/>
      <c r="B283" s="205"/>
    </row>
    <row r="284" spans="1:2" x14ac:dyDescent="0.15">
      <c r="A284" s="205"/>
      <c r="B284" s="205"/>
    </row>
    <row r="285" spans="1:2" x14ac:dyDescent="0.15">
      <c r="A285" s="205"/>
      <c r="B285" s="205"/>
    </row>
    <row r="286" spans="1:2" x14ac:dyDescent="0.15">
      <c r="A286" s="205"/>
      <c r="B286" s="205"/>
    </row>
    <row r="287" spans="1:2" x14ac:dyDescent="0.15">
      <c r="A287" s="205"/>
      <c r="B287" s="205"/>
    </row>
    <row r="288" spans="1:2" x14ac:dyDescent="0.15">
      <c r="A288" s="205"/>
      <c r="B288" s="205"/>
    </row>
    <row r="289" spans="1:2" x14ac:dyDescent="0.15">
      <c r="A289" s="205"/>
      <c r="B289" s="205"/>
    </row>
    <row r="290" spans="1:2" x14ac:dyDescent="0.15">
      <c r="A290" s="205"/>
      <c r="B290" s="205"/>
    </row>
    <row r="291" spans="1:2" x14ac:dyDescent="0.15">
      <c r="A291" s="205"/>
      <c r="B291" s="205"/>
    </row>
    <row r="292" spans="1:2" x14ac:dyDescent="0.15">
      <c r="A292" s="205"/>
      <c r="B292" s="205"/>
    </row>
    <row r="293" spans="1:2" x14ac:dyDescent="0.15">
      <c r="A293" s="205"/>
      <c r="B293" s="205"/>
    </row>
    <row r="294" spans="1:2" x14ac:dyDescent="0.15">
      <c r="A294" s="205"/>
      <c r="B294" s="205"/>
    </row>
    <row r="295" spans="1:2" x14ac:dyDescent="0.15">
      <c r="A295" s="205"/>
      <c r="B295" s="205"/>
    </row>
    <row r="296" spans="1:2" x14ac:dyDescent="0.15">
      <c r="A296" s="205"/>
      <c r="B296" s="205"/>
    </row>
    <row r="297" spans="1:2" x14ac:dyDescent="0.15">
      <c r="A297" s="205"/>
      <c r="B297" s="205"/>
    </row>
    <row r="298" spans="1:2" x14ac:dyDescent="0.15">
      <c r="A298" s="205"/>
      <c r="B298" s="205"/>
    </row>
    <row r="299" spans="1:2" x14ac:dyDescent="0.15">
      <c r="A299" s="205"/>
      <c r="B299" s="205"/>
    </row>
    <row r="300" spans="1:2" x14ac:dyDescent="0.15">
      <c r="A300" s="205"/>
      <c r="B300" s="205"/>
    </row>
    <row r="301" spans="1:2" x14ac:dyDescent="0.15">
      <c r="A301" s="205"/>
      <c r="B301" s="205"/>
    </row>
    <row r="302" spans="1:2" x14ac:dyDescent="0.15">
      <c r="A302" s="205"/>
      <c r="B302" s="205"/>
    </row>
    <row r="303" spans="1:2" x14ac:dyDescent="0.15">
      <c r="A303" s="205"/>
      <c r="B303" s="205"/>
    </row>
    <row r="304" spans="1:2" x14ac:dyDescent="0.15">
      <c r="A304" s="205"/>
      <c r="B304" s="205"/>
    </row>
    <row r="305" spans="1:2" x14ac:dyDescent="0.15">
      <c r="A305" s="205"/>
      <c r="B305" s="205"/>
    </row>
    <row r="306" spans="1:2" x14ac:dyDescent="0.15">
      <c r="A306" s="205"/>
      <c r="B306" s="205"/>
    </row>
    <row r="307" spans="1:2" x14ac:dyDescent="0.15">
      <c r="A307" s="205"/>
      <c r="B307" s="205"/>
    </row>
    <row r="308" spans="1:2" x14ac:dyDescent="0.15">
      <c r="A308" s="205"/>
      <c r="B308" s="205"/>
    </row>
    <row r="309" spans="1:2" x14ac:dyDescent="0.15">
      <c r="A309" s="205"/>
      <c r="B309" s="205"/>
    </row>
    <row r="310" spans="1:2" x14ac:dyDescent="0.15">
      <c r="A310" s="205"/>
      <c r="B310" s="205"/>
    </row>
    <row r="311" spans="1:2" x14ac:dyDescent="0.15">
      <c r="A311" s="205"/>
      <c r="B311" s="205"/>
    </row>
    <row r="312" spans="1:2" x14ac:dyDescent="0.15">
      <c r="A312" s="205"/>
      <c r="B312" s="205"/>
    </row>
    <row r="313" spans="1:2" x14ac:dyDescent="0.15">
      <c r="A313" s="205"/>
      <c r="B313" s="205"/>
    </row>
    <row r="314" spans="1:2" x14ac:dyDescent="0.15">
      <c r="A314" s="205"/>
      <c r="B314" s="205"/>
    </row>
    <row r="315" spans="1:2" x14ac:dyDescent="0.15">
      <c r="A315" s="205"/>
      <c r="B315" s="205"/>
    </row>
    <row r="316" spans="1:2" x14ac:dyDescent="0.15">
      <c r="A316" s="205"/>
      <c r="B316" s="205"/>
    </row>
    <row r="317" spans="1:2" x14ac:dyDescent="0.15">
      <c r="A317" s="205"/>
      <c r="B317" s="205"/>
    </row>
    <row r="318" spans="1:2" x14ac:dyDescent="0.15">
      <c r="A318" s="205"/>
      <c r="B318" s="205"/>
    </row>
    <row r="319" spans="1:2" x14ac:dyDescent="0.15">
      <c r="A319" s="205"/>
      <c r="B319" s="205"/>
    </row>
    <row r="320" spans="1:2" x14ac:dyDescent="0.15">
      <c r="A320" s="205"/>
      <c r="B320" s="205"/>
    </row>
    <row r="321" spans="1:2" x14ac:dyDescent="0.15">
      <c r="A321" s="205"/>
      <c r="B321" s="205"/>
    </row>
    <row r="322" spans="1:2" x14ac:dyDescent="0.15">
      <c r="A322" s="205"/>
      <c r="B322" s="205"/>
    </row>
    <row r="323" spans="1:2" x14ac:dyDescent="0.15">
      <c r="A323" s="205"/>
      <c r="B323" s="205"/>
    </row>
    <row r="324" spans="1:2" x14ac:dyDescent="0.15">
      <c r="A324" s="205"/>
      <c r="B324" s="205"/>
    </row>
    <row r="325" spans="1:2" x14ac:dyDescent="0.15">
      <c r="A325" s="205"/>
      <c r="B325" s="205"/>
    </row>
    <row r="326" spans="1:2" x14ac:dyDescent="0.15">
      <c r="A326" s="205"/>
      <c r="B326" s="205"/>
    </row>
    <row r="327" spans="1:2" x14ac:dyDescent="0.15">
      <c r="A327" s="205"/>
      <c r="B327" s="205"/>
    </row>
    <row r="328" spans="1:2" x14ac:dyDescent="0.15">
      <c r="A328" s="205"/>
      <c r="B328" s="205"/>
    </row>
    <row r="329" spans="1:2" x14ac:dyDescent="0.15">
      <c r="A329" s="205"/>
      <c r="B329" s="205"/>
    </row>
    <row r="330" spans="1:2" x14ac:dyDescent="0.15">
      <c r="A330" s="205"/>
      <c r="B330" s="205"/>
    </row>
    <row r="331" spans="1:2" x14ac:dyDescent="0.15">
      <c r="A331" s="205"/>
      <c r="B331" s="205"/>
    </row>
    <row r="332" spans="1:2" x14ac:dyDescent="0.15">
      <c r="A332" s="205"/>
      <c r="B332" s="205"/>
    </row>
    <row r="333" spans="1:2" x14ac:dyDescent="0.15">
      <c r="A333" s="205"/>
      <c r="B333" s="205"/>
    </row>
    <row r="334" spans="1:2" x14ac:dyDescent="0.15">
      <c r="A334" s="205"/>
      <c r="B334" s="205"/>
    </row>
    <row r="335" spans="1:2" x14ac:dyDescent="0.15">
      <c r="A335" s="205"/>
      <c r="B335" s="205"/>
    </row>
    <row r="336" spans="1:2" x14ac:dyDescent="0.15">
      <c r="A336" s="205"/>
      <c r="B336" s="205"/>
    </row>
    <row r="337" spans="1:2" x14ac:dyDescent="0.15">
      <c r="A337" s="205"/>
      <c r="B337" s="205"/>
    </row>
    <row r="338" spans="1:2" x14ac:dyDescent="0.15">
      <c r="A338" s="205"/>
      <c r="B338" s="205"/>
    </row>
    <row r="339" spans="1:2" x14ac:dyDescent="0.15">
      <c r="A339" s="205"/>
      <c r="B339" s="205"/>
    </row>
    <row r="340" spans="1:2" x14ac:dyDescent="0.15">
      <c r="A340" s="205"/>
      <c r="B340" s="205"/>
    </row>
    <row r="341" spans="1:2" x14ac:dyDescent="0.15">
      <c r="A341" s="205"/>
      <c r="B341" s="205"/>
    </row>
    <row r="342" spans="1:2" x14ac:dyDescent="0.15">
      <c r="A342" s="205"/>
      <c r="B342" s="205"/>
    </row>
    <row r="343" spans="1:2" x14ac:dyDescent="0.15">
      <c r="A343" s="205"/>
      <c r="B343" s="205"/>
    </row>
    <row r="344" spans="1:2" x14ac:dyDescent="0.15">
      <c r="A344" s="205"/>
      <c r="B344" s="205"/>
    </row>
    <row r="345" spans="1:2" x14ac:dyDescent="0.15">
      <c r="A345" s="205"/>
      <c r="B345" s="205"/>
    </row>
    <row r="346" spans="1:2" x14ac:dyDescent="0.15">
      <c r="A346" s="205"/>
      <c r="B346" s="205"/>
    </row>
    <row r="347" spans="1:2" x14ac:dyDescent="0.15">
      <c r="A347" s="205"/>
      <c r="B347" s="205"/>
    </row>
    <row r="348" spans="1:2" x14ac:dyDescent="0.15">
      <c r="A348" s="205"/>
      <c r="B348" s="205"/>
    </row>
    <row r="349" spans="1:2" x14ac:dyDescent="0.15">
      <c r="A349" s="205"/>
      <c r="B349" s="205"/>
    </row>
    <row r="350" spans="1:2" x14ac:dyDescent="0.15">
      <c r="A350" s="205"/>
      <c r="B350" s="205"/>
    </row>
    <row r="351" spans="1:2" x14ac:dyDescent="0.15">
      <c r="A351" s="205"/>
      <c r="B351" s="205"/>
    </row>
    <row r="352" spans="1:2" x14ac:dyDescent="0.15">
      <c r="A352" s="205"/>
      <c r="B352" s="205"/>
    </row>
    <row r="353" spans="1:2" x14ac:dyDescent="0.15">
      <c r="A353" s="205"/>
      <c r="B353" s="205"/>
    </row>
    <row r="354" spans="1:2" x14ac:dyDescent="0.15">
      <c r="A354" s="205"/>
      <c r="B354" s="205"/>
    </row>
    <row r="355" spans="1:2" x14ac:dyDescent="0.15">
      <c r="A355" s="205"/>
      <c r="B355" s="205"/>
    </row>
    <row r="356" spans="1:2" x14ac:dyDescent="0.15">
      <c r="A356" s="205"/>
      <c r="B356" s="205"/>
    </row>
    <row r="357" spans="1:2" x14ac:dyDescent="0.15">
      <c r="A357" s="205"/>
      <c r="B357" s="205"/>
    </row>
    <row r="358" spans="1:2" x14ac:dyDescent="0.15">
      <c r="A358" s="205"/>
      <c r="B358" s="205"/>
    </row>
    <row r="359" spans="1:2" x14ac:dyDescent="0.15">
      <c r="A359" s="205"/>
      <c r="B359" s="205"/>
    </row>
    <row r="360" spans="1:2" x14ac:dyDescent="0.15">
      <c r="A360" s="205"/>
      <c r="B360" s="205"/>
    </row>
    <row r="361" spans="1:2" x14ac:dyDescent="0.15">
      <c r="A361" s="205"/>
      <c r="B361" s="205"/>
    </row>
    <row r="362" spans="1:2" x14ac:dyDescent="0.15">
      <c r="A362" s="205"/>
      <c r="B362" s="205"/>
    </row>
    <row r="363" spans="1:2" x14ac:dyDescent="0.15">
      <c r="A363" s="205"/>
      <c r="B363" s="205"/>
    </row>
    <row r="364" spans="1:2" x14ac:dyDescent="0.15">
      <c r="A364" s="205"/>
      <c r="B364" s="205"/>
    </row>
    <row r="365" spans="1:2" x14ac:dyDescent="0.15">
      <c r="A365" s="205"/>
      <c r="B365" s="205"/>
    </row>
    <row r="366" spans="1:2" x14ac:dyDescent="0.15">
      <c r="A366" s="205"/>
      <c r="B366" s="205"/>
    </row>
    <row r="367" spans="1:2" x14ac:dyDescent="0.15">
      <c r="A367" s="205"/>
      <c r="B367" s="205"/>
    </row>
    <row r="368" spans="1:2" x14ac:dyDescent="0.15">
      <c r="A368" s="205"/>
      <c r="B368" s="205"/>
    </row>
    <row r="369" spans="1:2" x14ac:dyDescent="0.15">
      <c r="A369" s="205"/>
      <c r="B369" s="205"/>
    </row>
    <row r="370" spans="1:2" x14ac:dyDescent="0.15">
      <c r="A370" s="205"/>
      <c r="B370" s="205"/>
    </row>
    <row r="371" spans="1:2" x14ac:dyDescent="0.15">
      <c r="A371" s="205"/>
      <c r="B371" s="205"/>
    </row>
    <row r="372" spans="1:2" x14ac:dyDescent="0.15">
      <c r="A372" s="205"/>
      <c r="B372" s="205"/>
    </row>
    <row r="373" spans="1:2" x14ac:dyDescent="0.15">
      <c r="A373" s="205"/>
      <c r="B373" s="205"/>
    </row>
    <row r="374" spans="1:2" x14ac:dyDescent="0.15">
      <c r="A374" s="205"/>
      <c r="B374" s="205"/>
    </row>
    <row r="375" spans="1:2" x14ac:dyDescent="0.15">
      <c r="A375" s="205"/>
      <c r="B375" s="205"/>
    </row>
    <row r="376" spans="1:2" x14ac:dyDescent="0.15">
      <c r="A376" s="205"/>
      <c r="B376" s="205"/>
    </row>
    <row r="377" spans="1:2" x14ac:dyDescent="0.15">
      <c r="A377" s="205"/>
      <c r="B377" s="205"/>
    </row>
    <row r="378" spans="1:2" x14ac:dyDescent="0.15">
      <c r="A378" s="205"/>
      <c r="B378" s="205"/>
    </row>
    <row r="379" spans="1:2" x14ac:dyDescent="0.15">
      <c r="A379" s="205"/>
      <c r="B379" s="205"/>
    </row>
    <row r="380" spans="1:2" x14ac:dyDescent="0.15">
      <c r="A380" s="205"/>
      <c r="B380" s="205"/>
    </row>
    <row r="381" spans="1:2" x14ac:dyDescent="0.15">
      <c r="A381" s="205"/>
      <c r="B381" s="205"/>
    </row>
    <row r="382" spans="1:2" x14ac:dyDescent="0.15">
      <c r="A382" s="205"/>
      <c r="B382" s="205"/>
    </row>
    <row r="383" spans="1:2" x14ac:dyDescent="0.15">
      <c r="A383" s="205"/>
      <c r="B383" s="205"/>
    </row>
    <row r="384" spans="1:2" x14ac:dyDescent="0.15">
      <c r="A384" s="205"/>
      <c r="B384" s="205"/>
    </row>
    <row r="385" spans="1:2" x14ac:dyDescent="0.15">
      <c r="A385" s="205"/>
      <c r="B385" s="205"/>
    </row>
    <row r="386" spans="1:2" x14ac:dyDescent="0.15">
      <c r="A386" s="205"/>
      <c r="B386" s="205"/>
    </row>
    <row r="387" spans="1:2" x14ac:dyDescent="0.15">
      <c r="A387" s="205"/>
      <c r="B387" s="205"/>
    </row>
    <row r="388" spans="1:2" x14ac:dyDescent="0.15">
      <c r="A388" s="205"/>
      <c r="B388" s="205"/>
    </row>
    <row r="389" spans="1:2" x14ac:dyDescent="0.15">
      <c r="A389" s="205"/>
      <c r="B389" s="205"/>
    </row>
    <row r="390" spans="1:2" x14ac:dyDescent="0.15">
      <c r="A390" s="205"/>
      <c r="B390" s="205"/>
    </row>
    <row r="391" spans="1:2" x14ac:dyDescent="0.15">
      <c r="A391" s="205"/>
      <c r="B391" s="205"/>
    </row>
    <row r="392" spans="1:2" x14ac:dyDescent="0.15">
      <c r="A392" s="205"/>
      <c r="B392" s="205"/>
    </row>
    <row r="393" spans="1:2" x14ac:dyDescent="0.15">
      <c r="A393" s="205"/>
      <c r="B393" s="205"/>
    </row>
    <row r="394" spans="1:2" x14ac:dyDescent="0.15">
      <c r="A394" s="205"/>
      <c r="B394" s="205"/>
    </row>
    <row r="395" spans="1:2" x14ac:dyDescent="0.15">
      <c r="A395" s="205"/>
      <c r="B395" s="205"/>
    </row>
    <row r="396" spans="1:2" x14ac:dyDescent="0.15">
      <c r="A396" s="205"/>
      <c r="B396" s="205"/>
    </row>
    <row r="397" spans="1:2" x14ac:dyDescent="0.15">
      <c r="A397" s="205"/>
      <c r="B397" s="205"/>
    </row>
    <row r="398" spans="1:2" x14ac:dyDescent="0.15">
      <c r="A398" s="205"/>
      <c r="B398" s="205"/>
    </row>
    <row r="399" spans="1:2" x14ac:dyDescent="0.15">
      <c r="A399" s="205"/>
      <c r="B399" s="205"/>
    </row>
    <row r="400" spans="1:2" x14ac:dyDescent="0.15">
      <c r="A400" s="205"/>
      <c r="B400" s="205"/>
    </row>
    <row r="401" spans="1:2" x14ac:dyDescent="0.15">
      <c r="A401" s="205"/>
      <c r="B401" s="205"/>
    </row>
    <row r="402" spans="1:2" x14ac:dyDescent="0.15">
      <c r="A402" s="205"/>
      <c r="B402" s="205"/>
    </row>
    <row r="403" spans="1:2" x14ac:dyDescent="0.15">
      <c r="A403" s="205"/>
      <c r="B403" s="205"/>
    </row>
    <row r="404" spans="1:2" x14ac:dyDescent="0.15">
      <c r="A404" s="205"/>
      <c r="B404" s="205"/>
    </row>
    <row r="405" spans="1:2" x14ac:dyDescent="0.15">
      <c r="A405" s="205"/>
      <c r="B405" s="205"/>
    </row>
    <row r="406" spans="1:2" x14ac:dyDescent="0.15">
      <c r="A406" s="205"/>
      <c r="B406" s="205"/>
    </row>
    <row r="407" spans="1:2" x14ac:dyDescent="0.15">
      <c r="A407" s="205"/>
      <c r="B407" s="205"/>
    </row>
    <row r="408" spans="1:2" x14ac:dyDescent="0.15">
      <c r="A408" s="205"/>
      <c r="B408" s="205"/>
    </row>
    <row r="409" spans="1:2" x14ac:dyDescent="0.15">
      <c r="A409" s="205"/>
      <c r="B409" s="205"/>
    </row>
    <row r="410" spans="1:2" x14ac:dyDescent="0.15">
      <c r="A410" s="205"/>
      <c r="B410" s="205"/>
    </row>
    <row r="411" spans="1:2" x14ac:dyDescent="0.15">
      <c r="A411" s="205"/>
      <c r="B411" s="205"/>
    </row>
    <row r="412" spans="1:2" x14ac:dyDescent="0.15">
      <c r="A412" s="205"/>
      <c r="B412" s="205"/>
    </row>
    <row r="413" spans="1:2" x14ac:dyDescent="0.15">
      <c r="A413" s="205"/>
      <c r="B413" s="205"/>
    </row>
    <row r="414" spans="1:2" x14ac:dyDescent="0.15">
      <c r="A414" s="205"/>
      <c r="B414" s="205"/>
    </row>
    <row r="415" spans="1:2" x14ac:dyDescent="0.15">
      <c r="A415" s="205"/>
      <c r="B415" s="205"/>
    </row>
    <row r="416" spans="1:2" x14ac:dyDescent="0.15">
      <c r="A416" s="205"/>
      <c r="B416" s="205"/>
    </row>
    <row r="417" spans="1:2" x14ac:dyDescent="0.15">
      <c r="A417" s="205"/>
      <c r="B417" s="205"/>
    </row>
    <row r="418" spans="1:2" x14ac:dyDescent="0.15">
      <c r="A418" s="205"/>
      <c r="B418" s="205"/>
    </row>
    <row r="419" spans="1:2" x14ac:dyDescent="0.15">
      <c r="A419" s="205"/>
      <c r="B419" s="205"/>
    </row>
    <row r="420" spans="1:2" x14ac:dyDescent="0.15">
      <c r="A420" s="205"/>
      <c r="B420" s="205"/>
    </row>
    <row r="421" spans="1:2" x14ac:dyDescent="0.15">
      <c r="A421" s="205"/>
      <c r="B421" s="205"/>
    </row>
    <row r="422" spans="1:2" x14ac:dyDescent="0.15">
      <c r="A422" s="205"/>
      <c r="B422" s="205"/>
    </row>
    <row r="423" spans="1:2" x14ac:dyDescent="0.15">
      <c r="A423" s="205"/>
      <c r="B423" s="205"/>
    </row>
    <row r="424" spans="1:2" x14ac:dyDescent="0.15">
      <c r="A424" s="205"/>
      <c r="B424" s="205"/>
    </row>
    <row r="425" spans="1:2" x14ac:dyDescent="0.15">
      <c r="A425" s="205"/>
      <c r="B425" s="205"/>
    </row>
    <row r="426" spans="1:2" x14ac:dyDescent="0.15">
      <c r="A426" s="205"/>
      <c r="B426" s="205"/>
    </row>
    <row r="427" spans="1:2" x14ac:dyDescent="0.15">
      <c r="A427" s="205"/>
      <c r="B427" s="205"/>
    </row>
    <row r="428" spans="1:2" x14ac:dyDescent="0.15">
      <c r="A428" s="205"/>
      <c r="B428" s="205"/>
    </row>
    <row r="429" spans="1:2" x14ac:dyDescent="0.15">
      <c r="A429" s="205"/>
      <c r="B429" s="205"/>
    </row>
    <row r="430" spans="1:2" x14ac:dyDescent="0.15">
      <c r="A430" s="205"/>
      <c r="B430" s="205"/>
    </row>
    <row r="431" spans="1:2" x14ac:dyDescent="0.15">
      <c r="A431" s="205"/>
      <c r="B431" s="205"/>
    </row>
    <row r="432" spans="1:2" x14ac:dyDescent="0.15">
      <c r="A432" s="205"/>
      <c r="B432" s="205"/>
    </row>
    <row r="433" spans="1:2" x14ac:dyDescent="0.15">
      <c r="A433" s="205"/>
      <c r="B433" s="205"/>
    </row>
    <row r="434" spans="1:2" x14ac:dyDescent="0.15">
      <c r="A434" s="205"/>
      <c r="B434" s="205"/>
    </row>
    <row r="435" spans="1:2" x14ac:dyDescent="0.15">
      <c r="A435" s="205"/>
      <c r="B435" s="205"/>
    </row>
    <row r="436" spans="1:2" x14ac:dyDescent="0.15">
      <c r="A436" s="205"/>
      <c r="B436" s="205"/>
    </row>
    <row r="437" spans="1:2" x14ac:dyDescent="0.15">
      <c r="A437" s="205"/>
      <c r="B437" s="205"/>
    </row>
    <row r="438" spans="1:2" x14ac:dyDescent="0.15">
      <c r="A438" s="205"/>
      <c r="B438" s="205"/>
    </row>
    <row r="439" spans="1:2" x14ac:dyDescent="0.15">
      <c r="A439" s="205"/>
      <c r="B439" s="205"/>
    </row>
    <row r="440" spans="1:2" x14ac:dyDescent="0.15">
      <c r="A440" s="205"/>
      <c r="B440" s="205"/>
    </row>
    <row r="441" spans="1:2" x14ac:dyDescent="0.15">
      <c r="A441" s="205"/>
      <c r="B441" s="205"/>
    </row>
    <row r="442" spans="1:2" x14ac:dyDescent="0.15">
      <c r="A442" s="205"/>
      <c r="B442" s="205"/>
    </row>
    <row r="443" spans="1:2" x14ac:dyDescent="0.15">
      <c r="A443" s="205"/>
      <c r="B443" s="205"/>
    </row>
    <row r="444" spans="1:2" x14ac:dyDescent="0.15">
      <c r="A444" s="205"/>
      <c r="B444" s="205"/>
    </row>
    <row r="445" spans="1:2" x14ac:dyDescent="0.15">
      <c r="A445" s="205"/>
      <c r="B445" s="205"/>
    </row>
    <row r="446" spans="1:2" x14ac:dyDescent="0.15">
      <c r="A446" s="205"/>
      <c r="B446" s="205"/>
    </row>
    <row r="447" spans="1:2" x14ac:dyDescent="0.15">
      <c r="A447" s="205"/>
      <c r="B447" s="205"/>
    </row>
    <row r="448" spans="1:2" x14ac:dyDescent="0.15">
      <c r="A448" s="205"/>
      <c r="B448" s="205"/>
    </row>
    <row r="449" spans="1:2" x14ac:dyDescent="0.15">
      <c r="A449" s="205"/>
      <c r="B449" s="205"/>
    </row>
    <row r="450" spans="1:2" x14ac:dyDescent="0.15">
      <c r="A450" s="205"/>
      <c r="B450" s="205"/>
    </row>
    <row r="451" spans="1:2" x14ac:dyDescent="0.15">
      <c r="A451" s="205"/>
      <c r="B451" s="205"/>
    </row>
    <row r="452" spans="1:2" x14ac:dyDescent="0.15">
      <c r="A452" s="205"/>
      <c r="B452" s="205"/>
    </row>
    <row r="453" spans="1:2" x14ac:dyDescent="0.15">
      <c r="A453" s="205"/>
      <c r="B453" s="205"/>
    </row>
    <row r="454" spans="1:2" x14ac:dyDescent="0.15">
      <c r="A454" s="205"/>
      <c r="B454" s="205"/>
    </row>
    <row r="455" spans="1:2" x14ac:dyDescent="0.15">
      <c r="A455" s="205"/>
      <c r="B455" s="205"/>
    </row>
    <row r="456" spans="1:2" x14ac:dyDescent="0.15">
      <c r="A456" s="205"/>
      <c r="B456" s="205"/>
    </row>
    <row r="457" spans="1:2" x14ac:dyDescent="0.15">
      <c r="A457" s="205"/>
      <c r="B457" s="205"/>
    </row>
    <row r="458" spans="1:2" x14ac:dyDescent="0.15">
      <c r="A458" s="205"/>
      <c r="B458" s="205"/>
    </row>
    <row r="459" spans="1:2" x14ac:dyDescent="0.15">
      <c r="A459" s="205"/>
      <c r="B459" s="205"/>
    </row>
    <row r="460" spans="1:2" x14ac:dyDescent="0.15">
      <c r="A460" s="205"/>
      <c r="B460" s="205"/>
    </row>
    <row r="461" spans="1:2" x14ac:dyDescent="0.15">
      <c r="A461" s="205"/>
      <c r="B461" s="205"/>
    </row>
    <row r="462" spans="1:2" x14ac:dyDescent="0.15">
      <c r="A462" s="205"/>
      <c r="B462" s="205"/>
    </row>
    <row r="463" spans="1:2" x14ac:dyDescent="0.15">
      <c r="A463" s="205"/>
      <c r="B463" s="205"/>
    </row>
    <row r="464" spans="1:2" x14ac:dyDescent="0.15">
      <c r="A464" s="205"/>
      <c r="B464" s="205"/>
    </row>
    <row r="465" spans="1:2" x14ac:dyDescent="0.15">
      <c r="A465" s="205"/>
      <c r="B465" s="205"/>
    </row>
    <row r="466" spans="1:2" x14ac:dyDescent="0.15">
      <c r="A466" s="205"/>
      <c r="B466" s="205"/>
    </row>
    <row r="467" spans="1:2" x14ac:dyDescent="0.15">
      <c r="A467" s="205"/>
      <c r="B467" s="205"/>
    </row>
    <row r="468" spans="1:2" x14ac:dyDescent="0.15">
      <c r="A468" s="205"/>
      <c r="B468" s="205"/>
    </row>
    <row r="469" spans="1:2" x14ac:dyDescent="0.15">
      <c r="A469" s="205"/>
      <c r="B469" s="205"/>
    </row>
    <row r="470" spans="1:2" x14ac:dyDescent="0.15">
      <c r="A470" s="205"/>
      <c r="B470" s="205"/>
    </row>
    <row r="471" spans="1:2" x14ac:dyDescent="0.15">
      <c r="A471" s="205"/>
      <c r="B471" s="205"/>
    </row>
    <row r="472" spans="1:2" x14ac:dyDescent="0.15">
      <c r="A472" s="205"/>
      <c r="B472" s="205"/>
    </row>
    <row r="473" spans="1:2" x14ac:dyDescent="0.15">
      <c r="A473" s="205"/>
      <c r="B473" s="205"/>
    </row>
    <row r="474" spans="1:2" x14ac:dyDescent="0.15">
      <c r="A474" s="205"/>
      <c r="B474" s="205"/>
    </row>
    <row r="475" spans="1:2" x14ac:dyDescent="0.15">
      <c r="A475" s="205"/>
      <c r="B475" s="205"/>
    </row>
    <row r="476" spans="1:2" x14ac:dyDescent="0.15">
      <c r="A476" s="205"/>
      <c r="B476" s="205"/>
    </row>
    <row r="477" spans="1:2" x14ac:dyDescent="0.15">
      <c r="A477" s="205"/>
      <c r="B477" s="205"/>
    </row>
    <row r="478" spans="1:2" x14ac:dyDescent="0.15">
      <c r="A478" s="205"/>
      <c r="B478" s="205"/>
    </row>
    <row r="479" spans="1:2" x14ac:dyDescent="0.15">
      <c r="A479" s="205"/>
      <c r="B479" s="205"/>
    </row>
    <row r="480" spans="1:2" x14ac:dyDescent="0.15">
      <c r="A480" s="205"/>
      <c r="B480" s="205"/>
    </row>
    <row r="481" spans="1:2" x14ac:dyDescent="0.15">
      <c r="A481" s="205"/>
      <c r="B481" s="205"/>
    </row>
    <row r="482" spans="1:2" x14ac:dyDescent="0.15">
      <c r="A482" s="205"/>
      <c r="B482" s="205"/>
    </row>
    <row r="483" spans="1:2" x14ac:dyDescent="0.15">
      <c r="A483" s="205"/>
      <c r="B483" s="205"/>
    </row>
    <row r="484" spans="1:2" x14ac:dyDescent="0.15">
      <c r="A484" s="205"/>
      <c r="B484" s="205"/>
    </row>
    <row r="485" spans="1:2" x14ac:dyDescent="0.15">
      <c r="A485" s="205"/>
      <c r="B485" s="205"/>
    </row>
    <row r="486" spans="1:2" x14ac:dyDescent="0.15">
      <c r="A486" s="205"/>
      <c r="B486" s="205"/>
    </row>
    <row r="487" spans="1:2" x14ac:dyDescent="0.15">
      <c r="A487" s="205"/>
      <c r="B487" s="205"/>
    </row>
    <row r="488" spans="1:2" x14ac:dyDescent="0.15">
      <c r="A488" s="205"/>
      <c r="B488" s="205"/>
    </row>
    <row r="489" spans="1:2" x14ac:dyDescent="0.15">
      <c r="A489" s="205"/>
      <c r="B489" s="205"/>
    </row>
    <row r="490" spans="1:2" x14ac:dyDescent="0.15">
      <c r="A490" s="205"/>
      <c r="B490" s="205"/>
    </row>
    <row r="491" spans="1:2" x14ac:dyDescent="0.15">
      <c r="A491" s="205"/>
      <c r="B491" s="205"/>
    </row>
    <row r="492" spans="1:2" x14ac:dyDescent="0.15">
      <c r="A492" s="205"/>
      <c r="B492" s="205"/>
    </row>
    <row r="493" spans="1:2" x14ac:dyDescent="0.15">
      <c r="A493" s="205"/>
      <c r="B493" s="205"/>
    </row>
    <row r="494" spans="1:2" x14ac:dyDescent="0.15">
      <c r="A494" s="205"/>
      <c r="B494" s="205"/>
    </row>
    <row r="495" spans="1:2" x14ac:dyDescent="0.15">
      <c r="A495" s="205"/>
      <c r="B495" s="205"/>
    </row>
    <row r="496" spans="1:2" x14ac:dyDescent="0.15">
      <c r="A496" s="205"/>
      <c r="B496" s="205"/>
    </row>
    <row r="497" spans="1:2" x14ac:dyDescent="0.15">
      <c r="A497" s="205"/>
      <c r="B497" s="205"/>
    </row>
    <row r="498" spans="1:2" x14ac:dyDescent="0.15">
      <c r="A498" s="205"/>
      <c r="B498" s="205"/>
    </row>
    <row r="499" spans="1:2" x14ac:dyDescent="0.15">
      <c r="A499" s="205"/>
      <c r="B499" s="205"/>
    </row>
    <row r="500" spans="1:2" x14ac:dyDescent="0.15">
      <c r="A500" s="205"/>
      <c r="B500" s="205"/>
    </row>
    <row r="501" spans="1:2" x14ac:dyDescent="0.15">
      <c r="A501" s="205"/>
      <c r="B501" s="205"/>
    </row>
    <row r="502" spans="1:2" x14ac:dyDescent="0.15">
      <c r="A502" s="205"/>
      <c r="B502" s="205"/>
    </row>
    <row r="503" spans="1:2" x14ac:dyDescent="0.15">
      <c r="A503" s="205"/>
      <c r="B503" s="205"/>
    </row>
    <row r="504" spans="1:2" x14ac:dyDescent="0.15">
      <c r="A504" s="205"/>
      <c r="B504" s="205"/>
    </row>
    <row r="505" spans="1:2" x14ac:dyDescent="0.15">
      <c r="A505" s="205"/>
      <c r="B505" s="205"/>
    </row>
    <row r="506" spans="1:2" x14ac:dyDescent="0.15">
      <c r="A506" s="205"/>
      <c r="B506" s="205"/>
    </row>
    <row r="507" spans="1:2" x14ac:dyDescent="0.15">
      <c r="A507" s="205"/>
      <c r="B507" s="205"/>
    </row>
    <row r="508" spans="1:2" x14ac:dyDescent="0.15">
      <c r="A508" s="205"/>
      <c r="B508" s="205"/>
    </row>
    <row r="509" spans="1:2" x14ac:dyDescent="0.15">
      <c r="A509" s="205"/>
      <c r="B509" s="205"/>
    </row>
    <row r="510" spans="1:2" x14ac:dyDescent="0.15">
      <c r="A510" s="205"/>
      <c r="B510" s="205"/>
    </row>
    <row r="511" spans="1:2" x14ac:dyDescent="0.15">
      <c r="A511" s="205"/>
      <c r="B511" s="205"/>
    </row>
    <row r="512" spans="1:2" x14ac:dyDescent="0.15">
      <c r="A512" s="205"/>
      <c r="B512" s="205"/>
    </row>
    <row r="513" spans="1:2" x14ac:dyDescent="0.15">
      <c r="A513" s="205"/>
      <c r="B513" s="205"/>
    </row>
    <row r="514" spans="1:2" x14ac:dyDescent="0.15">
      <c r="A514" s="205"/>
      <c r="B514" s="205"/>
    </row>
    <row r="515" spans="1:2" x14ac:dyDescent="0.15">
      <c r="A515" s="205"/>
      <c r="B515" s="205"/>
    </row>
    <row r="516" spans="1:2" x14ac:dyDescent="0.15">
      <c r="A516" s="205"/>
      <c r="B516" s="205"/>
    </row>
    <row r="517" spans="1:2" x14ac:dyDescent="0.15">
      <c r="A517" s="205"/>
      <c r="B517" s="205"/>
    </row>
    <row r="518" spans="1:2" x14ac:dyDescent="0.15">
      <c r="A518" s="205"/>
      <c r="B518" s="205"/>
    </row>
    <row r="519" spans="1:2" x14ac:dyDescent="0.15">
      <c r="A519" s="205"/>
      <c r="B519" s="205"/>
    </row>
    <row r="520" spans="1:2" x14ac:dyDescent="0.15">
      <c r="A520" s="205"/>
      <c r="B520" s="205"/>
    </row>
    <row r="521" spans="1:2" x14ac:dyDescent="0.15">
      <c r="A521" s="205"/>
      <c r="B521" s="205"/>
    </row>
    <row r="522" spans="1:2" x14ac:dyDescent="0.15">
      <c r="A522" s="205"/>
      <c r="B522" s="205"/>
    </row>
    <row r="523" spans="1:2" x14ac:dyDescent="0.15">
      <c r="A523" s="205"/>
      <c r="B523" s="205"/>
    </row>
    <row r="524" spans="1:2" x14ac:dyDescent="0.15">
      <c r="A524" s="205"/>
      <c r="B524" s="205"/>
    </row>
    <row r="525" spans="1:2" x14ac:dyDescent="0.15">
      <c r="A525" s="205"/>
      <c r="B525" s="205"/>
    </row>
    <row r="526" spans="1:2" x14ac:dyDescent="0.15">
      <c r="A526" s="205"/>
      <c r="B526" s="205"/>
    </row>
    <row r="527" spans="1:2" x14ac:dyDescent="0.15">
      <c r="A527" s="205"/>
      <c r="B527" s="205"/>
    </row>
    <row r="528" spans="1:2" x14ac:dyDescent="0.15">
      <c r="A528" s="205"/>
      <c r="B528" s="205"/>
    </row>
    <row r="529" spans="1:2" x14ac:dyDescent="0.15">
      <c r="A529" s="205"/>
      <c r="B529" s="205"/>
    </row>
    <row r="530" spans="1:2" x14ac:dyDescent="0.15">
      <c r="A530" s="205"/>
      <c r="B530" s="205"/>
    </row>
    <row r="531" spans="1:2" x14ac:dyDescent="0.15">
      <c r="A531" s="205"/>
      <c r="B531" s="205"/>
    </row>
    <row r="532" spans="1:2" x14ac:dyDescent="0.15">
      <c r="A532" s="205"/>
      <c r="B532" s="205"/>
    </row>
    <row r="533" spans="1:2" x14ac:dyDescent="0.15">
      <c r="A533" s="205"/>
      <c r="B533" s="205"/>
    </row>
    <row r="534" spans="1:2" x14ac:dyDescent="0.15">
      <c r="A534" s="205"/>
      <c r="B534" s="205"/>
    </row>
    <row r="535" spans="1:2" x14ac:dyDescent="0.15">
      <c r="A535" s="205"/>
      <c r="B535" s="205"/>
    </row>
    <row r="536" spans="1:2" x14ac:dyDescent="0.15">
      <c r="A536" s="205"/>
      <c r="B536" s="205"/>
    </row>
    <row r="537" spans="1:2" x14ac:dyDescent="0.15">
      <c r="A537" s="205"/>
      <c r="B537" s="205"/>
    </row>
    <row r="538" spans="1:2" x14ac:dyDescent="0.15">
      <c r="A538" s="205"/>
      <c r="B538" s="205"/>
    </row>
    <row r="539" spans="1:2" x14ac:dyDescent="0.15">
      <c r="A539" s="205"/>
      <c r="B539" s="205"/>
    </row>
    <row r="540" spans="1:2" x14ac:dyDescent="0.15">
      <c r="A540" s="205"/>
      <c r="B540" s="205"/>
    </row>
    <row r="541" spans="1:2" x14ac:dyDescent="0.15">
      <c r="A541" s="205"/>
      <c r="B541" s="205"/>
    </row>
    <row r="542" spans="1:2" x14ac:dyDescent="0.15">
      <c r="A542" s="205"/>
      <c r="B542" s="205"/>
    </row>
    <row r="543" spans="1:2" x14ac:dyDescent="0.15">
      <c r="A543" s="205"/>
      <c r="B543" s="205"/>
    </row>
    <row r="544" spans="1:2" x14ac:dyDescent="0.15">
      <c r="A544" s="205"/>
      <c r="B544" s="205"/>
    </row>
    <row r="545" spans="1:2" x14ac:dyDescent="0.15">
      <c r="A545" s="205"/>
      <c r="B545" s="205"/>
    </row>
    <row r="546" spans="1:2" x14ac:dyDescent="0.15">
      <c r="A546" s="205"/>
      <c r="B546" s="205"/>
    </row>
    <row r="547" spans="1:2" x14ac:dyDescent="0.15">
      <c r="A547" s="205"/>
      <c r="B547" s="205"/>
    </row>
    <row r="548" spans="1:2" x14ac:dyDescent="0.15">
      <c r="A548" s="205"/>
      <c r="B548" s="205"/>
    </row>
    <row r="549" spans="1:2" x14ac:dyDescent="0.15">
      <c r="A549" s="205"/>
      <c r="B549" s="205"/>
    </row>
    <row r="550" spans="1:2" x14ac:dyDescent="0.15">
      <c r="A550" s="205"/>
      <c r="B550" s="205"/>
    </row>
    <row r="551" spans="1:2" x14ac:dyDescent="0.15">
      <c r="A551" s="205"/>
      <c r="B551" s="205"/>
    </row>
    <row r="552" spans="1:2" x14ac:dyDescent="0.15">
      <c r="A552" s="205"/>
      <c r="B552" s="205"/>
    </row>
    <row r="553" spans="1:2" x14ac:dyDescent="0.15">
      <c r="A553" s="205"/>
      <c r="B553" s="205"/>
    </row>
    <row r="554" spans="1:2" x14ac:dyDescent="0.15">
      <c r="A554" s="205"/>
      <c r="B554" s="205"/>
    </row>
    <row r="555" spans="1:2" x14ac:dyDescent="0.15">
      <c r="A555" s="205"/>
      <c r="B555" s="205"/>
    </row>
    <row r="556" spans="1:2" x14ac:dyDescent="0.15">
      <c r="A556" s="205"/>
      <c r="B556" s="205"/>
    </row>
    <row r="557" spans="1:2" x14ac:dyDescent="0.15">
      <c r="A557" s="205"/>
      <c r="B557" s="205"/>
    </row>
    <row r="558" spans="1:2" x14ac:dyDescent="0.15">
      <c r="A558" s="205"/>
      <c r="B558" s="205"/>
    </row>
    <row r="559" spans="1:2" x14ac:dyDescent="0.15">
      <c r="A559" s="205"/>
      <c r="B559" s="205"/>
    </row>
    <row r="560" spans="1:2" x14ac:dyDescent="0.15">
      <c r="A560" s="205"/>
      <c r="B560" s="205"/>
    </row>
    <row r="561" spans="1:2" x14ac:dyDescent="0.15">
      <c r="A561" s="205"/>
      <c r="B561" s="205"/>
    </row>
    <row r="562" spans="1:2" x14ac:dyDescent="0.15">
      <c r="A562" s="205"/>
      <c r="B562" s="205"/>
    </row>
    <row r="563" spans="1:2" x14ac:dyDescent="0.15">
      <c r="A563" s="205"/>
      <c r="B563" s="205"/>
    </row>
    <row r="564" spans="1:2" x14ac:dyDescent="0.15">
      <c r="A564" s="205"/>
      <c r="B564" s="205"/>
    </row>
    <row r="565" spans="1:2" x14ac:dyDescent="0.15">
      <c r="A565" s="205"/>
      <c r="B565" s="205"/>
    </row>
    <row r="566" spans="1:2" x14ac:dyDescent="0.15">
      <c r="A566" s="205"/>
      <c r="B566" s="205"/>
    </row>
    <row r="567" spans="1:2" x14ac:dyDescent="0.15">
      <c r="A567" s="205"/>
      <c r="B567" s="205"/>
    </row>
    <row r="568" spans="1:2" x14ac:dyDescent="0.15">
      <c r="A568" s="205"/>
      <c r="B568" s="205"/>
    </row>
    <row r="569" spans="1:2" x14ac:dyDescent="0.15">
      <c r="A569" s="205"/>
      <c r="B569" s="205"/>
    </row>
    <row r="570" spans="1:2" x14ac:dyDescent="0.15">
      <c r="A570" s="205"/>
      <c r="B570" s="205"/>
    </row>
    <row r="571" spans="1:2" x14ac:dyDescent="0.15">
      <c r="A571" s="205"/>
      <c r="B571" s="205"/>
    </row>
    <row r="572" spans="1:2" x14ac:dyDescent="0.15">
      <c r="A572" s="205"/>
      <c r="B572" s="205"/>
    </row>
    <row r="573" spans="1:2" x14ac:dyDescent="0.15">
      <c r="A573" s="205"/>
      <c r="B573" s="205"/>
    </row>
    <row r="574" spans="1:2" x14ac:dyDescent="0.15">
      <c r="A574" s="205"/>
      <c r="B574" s="205"/>
    </row>
    <row r="575" spans="1:2" x14ac:dyDescent="0.15">
      <c r="A575" s="205"/>
      <c r="B575" s="205"/>
    </row>
    <row r="576" spans="1:2" x14ac:dyDescent="0.15">
      <c r="A576" s="205"/>
      <c r="B576" s="205"/>
    </row>
    <row r="577" spans="1:2" x14ac:dyDescent="0.15">
      <c r="A577" s="205"/>
      <c r="B577" s="205"/>
    </row>
    <row r="578" spans="1:2" x14ac:dyDescent="0.15">
      <c r="A578" s="205"/>
      <c r="B578" s="205"/>
    </row>
    <row r="579" spans="1:2" x14ac:dyDescent="0.15">
      <c r="A579" s="205"/>
      <c r="B579" s="205"/>
    </row>
    <row r="580" spans="1:2" x14ac:dyDescent="0.15">
      <c r="A580" s="205"/>
      <c r="B580" s="205"/>
    </row>
    <row r="581" spans="1:2" x14ac:dyDescent="0.15">
      <c r="A581" s="205"/>
      <c r="B581" s="205"/>
    </row>
    <row r="582" spans="1:2" x14ac:dyDescent="0.15">
      <c r="A582" s="205"/>
      <c r="B582" s="205"/>
    </row>
    <row r="583" spans="1:2" x14ac:dyDescent="0.15">
      <c r="A583" s="205"/>
      <c r="B583" s="205"/>
    </row>
    <row r="584" spans="1:2" x14ac:dyDescent="0.15">
      <c r="A584" s="205"/>
      <c r="B584" s="205"/>
    </row>
    <row r="585" spans="1:2" x14ac:dyDescent="0.15">
      <c r="A585" s="205"/>
      <c r="B585" s="205"/>
    </row>
    <row r="586" spans="1:2" x14ac:dyDescent="0.15">
      <c r="A586" s="205"/>
      <c r="B586" s="205"/>
    </row>
    <row r="587" spans="1:2" x14ac:dyDescent="0.15">
      <c r="A587" s="205"/>
      <c r="B587" s="205"/>
    </row>
    <row r="588" spans="1:2" x14ac:dyDescent="0.15">
      <c r="A588" s="205"/>
      <c r="B588" s="205"/>
    </row>
    <row r="589" spans="1:2" x14ac:dyDescent="0.15">
      <c r="A589" s="205"/>
      <c r="B589" s="205"/>
    </row>
    <row r="590" spans="1:2" x14ac:dyDescent="0.15">
      <c r="A590" s="205"/>
      <c r="B590" s="205"/>
    </row>
    <row r="591" spans="1:2" x14ac:dyDescent="0.15">
      <c r="A591" s="205"/>
      <c r="B591" s="205"/>
    </row>
    <row r="592" spans="1:2" x14ac:dyDescent="0.15">
      <c r="A592" s="205"/>
      <c r="B592" s="205"/>
    </row>
    <row r="593" spans="1:2" x14ac:dyDescent="0.15">
      <c r="A593" s="205"/>
      <c r="B593" s="205"/>
    </row>
    <row r="594" spans="1:2" x14ac:dyDescent="0.15">
      <c r="A594" s="205"/>
      <c r="B594" s="205"/>
    </row>
    <row r="595" spans="1:2" x14ac:dyDescent="0.15">
      <c r="A595" s="205"/>
      <c r="B595" s="205"/>
    </row>
    <row r="596" spans="1:2" x14ac:dyDescent="0.15">
      <c r="A596" s="205"/>
      <c r="B596" s="205"/>
    </row>
    <row r="597" spans="1:2" x14ac:dyDescent="0.15">
      <c r="A597" s="205"/>
      <c r="B597" s="205"/>
    </row>
    <row r="598" spans="1:2" x14ac:dyDescent="0.15">
      <c r="A598" s="205"/>
      <c r="B598" s="205"/>
    </row>
    <row r="599" spans="1:2" x14ac:dyDescent="0.15">
      <c r="A599" s="205"/>
      <c r="B599" s="205"/>
    </row>
    <row r="600" spans="1:2" x14ac:dyDescent="0.15">
      <c r="A600" s="205"/>
      <c r="B600" s="205"/>
    </row>
    <row r="601" spans="1:2" x14ac:dyDescent="0.15">
      <c r="A601" s="205"/>
      <c r="B601" s="205"/>
    </row>
    <row r="602" spans="1:2" x14ac:dyDescent="0.15">
      <c r="A602" s="205"/>
      <c r="B602" s="205"/>
    </row>
    <row r="603" spans="1:2" x14ac:dyDescent="0.15">
      <c r="A603" s="205"/>
      <c r="B603" s="205"/>
    </row>
    <row r="604" spans="1:2" x14ac:dyDescent="0.15">
      <c r="A604" s="205"/>
      <c r="B604" s="205"/>
    </row>
    <row r="605" spans="1:2" x14ac:dyDescent="0.15">
      <c r="A605" s="205"/>
      <c r="B605" s="205"/>
    </row>
    <row r="606" spans="1:2" x14ac:dyDescent="0.15">
      <c r="A606" s="205"/>
      <c r="B606" s="205"/>
    </row>
    <row r="607" spans="1:2" x14ac:dyDescent="0.15">
      <c r="A607" s="205"/>
      <c r="B607" s="205"/>
    </row>
    <row r="608" spans="1:2" x14ac:dyDescent="0.15">
      <c r="A608" s="205"/>
      <c r="B608" s="205"/>
    </row>
    <row r="609" spans="1:2" x14ac:dyDescent="0.15">
      <c r="A609" s="205"/>
      <c r="B609" s="205"/>
    </row>
    <row r="610" spans="1:2" x14ac:dyDescent="0.15">
      <c r="A610" s="205"/>
      <c r="B610" s="205"/>
    </row>
    <row r="611" spans="1:2" x14ac:dyDescent="0.15">
      <c r="A611" s="205"/>
      <c r="B611" s="205"/>
    </row>
    <row r="612" spans="1:2" x14ac:dyDescent="0.15">
      <c r="A612" s="205"/>
      <c r="B612" s="205"/>
    </row>
    <row r="613" spans="1:2" x14ac:dyDescent="0.15">
      <c r="A613" s="205"/>
      <c r="B613" s="205"/>
    </row>
    <row r="614" spans="1:2" x14ac:dyDescent="0.15">
      <c r="A614" s="205"/>
      <c r="B614" s="205"/>
    </row>
    <row r="615" spans="1:2" x14ac:dyDescent="0.15">
      <c r="A615" s="205"/>
      <c r="B615" s="205"/>
    </row>
    <row r="616" spans="1:2" x14ac:dyDescent="0.15">
      <c r="A616" s="205"/>
      <c r="B616" s="205"/>
    </row>
    <row r="617" spans="1:2" x14ac:dyDescent="0.15">
      <c r="A617" s="205"/>
      <c r="B617" s="205"/>
    </row>
    <row r="618" spans="1:2" x14ac:dyDescent="0.15">
      <c r="A618" s="205"/>
      <c r="B618" s="205"/>
    </row>
    <row r="619" spans="1:2" x14ac:dyDescent="0.15">
      <c r="A619" s="205"/>
      <c r="B619" s="205"/>
    </row>
    <row r="620" spans="1:2" x14ac:dyDescent="0.15">
      <c r="A620" s="205"/>
      <c r="B620" s="205"/>
    </row>
    <row r="621" spans="1:2" x14ac:dyDescent="0.15">
      <c r="A621" s="205"/>
      <c r="B621" s="205"/>
    </row>
    <row r="622" spans="1:2" x14ac:dyDescent="0.15">
      <c r="A622" s="205"/>
      <c r="B622" s="205"/>
    </row>
    <row r="623" spans="1:2" x14ac:dyDescent="0.15">
      <c r="A623" s="205"/>
      <c r="B623" s="205"/>
    </row>
    <row r="624" spans="1:2" x14ac:dyDescent="0.15">
      <c r="A624" s="205"/>
      <c r="B624" s="205"/>
    </row>
    <row r="625" spans="1:2" x14ac:dyDescent="0.15">
      <c r="A625" s="205"/>
      <c r="B625" s="205"/>
    </row>
    <row r="626" spans="1:2" x14ac:dyDescent="0.15">
      <c r="A626" s="205"/>
      <c r="B626" s="205"/>
    </row>
    <row r="627" spans="1:2" x14ac:dyDescent="0.15">
      <c r="A627" s="205"/>
      <c r="B627" s="205"/>
    </row>
    <row r="628" spans="1:2" x14ac:dyDescent="0.15">
      <c r="A628" s="205"/>
      <c r="B628" s="205"/>
    </row>
    <row r="629" spans="1:2" x14ac:dyDescent="0.15">
      <c r="A629" s="205"/>
      <c r="B629" s="205"/>
    </row>
    <row r="630" spans="1:2" x14ac:dyDescent="0.15">
      <c r="A630" s="205"/>
      <c r="B630" s="205"/>
    </row>
    <row r="631" spans="1:2" x14ac:dyDescent="0.15">
      <c r="A631" s="205"/>
      <c r="B631" s="205"/>
    </row>
    <row r="632" spans="1:2" x14ac:dyDescent="0.15">
      <c r="A632" s="205"/>
      <c r="B632" s="205"/>
    </row>
    <row r="633" spans="1:2" x14ac:dyDescent="0.15">
      <c r="A633" s="205"/>
      <c r="B633" s="205"/>
    </row>
    <row r="634" spans="1:2" x14ac:dyDescent="0.15">
      <c r="A634" s="205"/>
      <c r="B634" s="205"/>
    </row>
    <row r="635" spans="1:2" x14ac:dyDescent="0.15">
      <c r="A635" s="205"/>
      <c r="B635" s="205"/>
    </row>
    <row r="636" spans="1:2" x14ac:dyDescent="0.15">
      <c r="A636" s="205"/>
      <c r="B636" s="205"/>
    </row>
    <row r="637" spans="1:2" x14ac:dyDescent="0.15">
      <c r="A637" s="205"/>
      <c r="B637" s="205"/>
    </row>
    <row r="638" spans="1:2" x14ac:dyDescent="0.15">
      <c r="A638" s="205"/>
      <c r="B638" s="205"/>
    </row>
    <row r="639" spans="1:2" x14ac:dyDescent="0.15">
      <c r="A639" s="205"/>
      <c r="B639" s="205"/>
    </row>
    <row r="640" spans="1:2" x14ac:dyDescent="0.15">
      <c r="A640" s="205"/>
      <c r="B640" s="205"/>
    </row>
    <row r="641" spans="1:2" x14ac:dyDescent="0.15">
      <c r="A641" s="205"/>
      <c r="B641" s="205"/>
    </row>
    <row r="642" spans="1:2" x14ac:dyDescent="0.15">
      <c r="A642" s="205"/>
      <c r="B642" s="205"/>
    </row>
    <row r="643" spans="1:2" x14ac:dyDescent="0.15">
      <c r="A643" s="205"/>
      <c r="B643" s="205"/>
    </row>
    <row r="644" spans="1:2" x14ac:dyDescent="0.15">
      <c r="A644" s="205"/>
      <c r="B644" s="205"/>
    </row>
    <row r="645" spans="1:2" x14ac:dyDescent="0.15">
      <c r="A645" s="205"/>
      <c r="B645" s="205"/>
    </row>
    <row r="646" spans="1:2" x14ac:dyDescent="0.15">
      <c r="A646" s="205"/>
      <c r="B646" s="205"/>
    </row>
    <row r="647" spans="1:2" x14ac:dyDescent="0.15">
      <c r="A647" s="205"/>
      <c r="B647" s="205"/>
    </row>
    <row r="648" spans="1:2" x14ac:dyDescent="0.15">
      <c r="A648" s="205"/>
      <c r="B648" s="205"/>
    </row>
    <row r="649" spans="1:2" x14ac:dyDescent="0.15">
      <c r="A649" s="205"/>
      <c r="B649" s="205"/>
    </row>
    <row r="650" spans="1:2" x14ac:dyDescent="0.15">
      <c r="A650" s="205"/>
      <c r="B650" s="205"/>
    </row>
    <row r="651" spans="1:2" x14ac:dyDescent="0.15">
      <c r="A651" s="205"/>
      <c r="B651" s="205"/>
    </row>
    <row r="652" spans="1:2" x14ac:dyDescent="0.15">
      <c r="A652" s="205"/>
      <c r="B652" s="205"/>
    </row>
    <row r="653" spans="1:2" x14ac:dyDescent="0.15">
      <c r="A653" s="205"/>
      <c r="B653" s="205"/>
    </row>
    <row r="654" spans="1:2" x14ac:dyDescent="0.15">
      <c r="A654" s="205"/>
      <c r="B654" s="205"/>
    </row>
    <row r="655" spans="1:2" x14ac:dyDescent="0.15">
      <c r="A655" s="205"/>
      <c r="B655" s="205"/>
    </row>
    <row r="656" spans="1:2" x14ac:dyDescent="0.15">
      <c r="A656" s="205"/>
      <c r="B656" s="205"/>
    </row>
    <row r="657" spans="1:2" x14ac:dyDescent="0.15">
      <c r="A657" s="205"/>
      <c r="B657" s="205"/>
    </row>
    <row r="658" spans="1:2" x14ac:dyDescent="0.15">
      <c r="A658" s="205"/>
      <c r="B658" s="205"/>
    </row>
    <row r="659" spans="1:2" x14ac:dyDescent="0.15">
      <c r="A659" s="205"/>
      <c r="B659" s="205"/>
    </row>
    <row r="660" spans="1:2" x14ac:dyDescent="0.15">
      <c r="A660" s="205"/>
      <c r="B660" s="205"/>
    </row>
    <row r="661" spans="1:2" x14ac:dyDescent="0.15">
      <c r="A661" s="205"/>
      <c r="B661" s="205"/>
    </row>
    <row r="662" spans="1:2" x14ac:dyDescent="0.15">
      <c r="A662" s="205"/>
      <c r="B662" s="205"/>
    </row>
    <row r="663" spans="1:2" x14ac:dyDescent="0.15">
      <c r="A663" s="205"/>
      <c r="B663" s="205"/>
    </row>
    <row r="664" spans="1:2" x14ac:dyDescent="0.15">
      <c r="A664" s="205"/>
      <c r="B664" s="205"/>
    </row>
    <row r="665" spans="1:2" x14ac:dyDescent="0.15">
      <c r="A665" s="205"/>
      <c r="B665" s="205"/>
    </row>
    <row r="666" spans="1:2" x14ac:dyDescent="0.15">
      <c r="A666" s="205"/>
      <c r="B666" s="205"/>
    </row>
    <row r="667" spans="1:2" x14ac:dyDescent="0.15">
      <c r="A667" s="205"/>
      <c r="B667" s="205"/>
    </row>
    <row r="668" spans="1:2" x14ac:dyDescent="0.15">
      <c r="A668" s="205"/>
      <c r="B668" s="205"/>
    </row>
    <row r="669" spans="1:2" x14ac:dyDescent="0.15">
      <c r="A669" s="205"/>
      <c r="B669" s="205"/>
    </row>
    <row r="670" spans="1:2" x14ac:dyDescent="0.15">
      <c r="A670" s="205"/>
      <c r="B670" s="205"/>
    </row>
    <row r="671" spans="1:2" x14ac:dyDescent="0.15">
      <c r="A671" s="205"/>
      <c r="B671" s="205"/>
    </row>
    <row r="672" spans="1:2" x14ac:dyDescent="0.15">
      <c r="A672" s="205"/>
      <c r="B672" s="205"/>
    </row>
    <row r="673" spans="1:2" x14ac:dyDescent="0.15">
      <c r="A673" s="205"/>
      <c r="B673" s="205"/>
    </row>
    <row r="674" spans="1:2" x14ac:dyDescent="0.15">
      <c r="A674" s="205"/>
      <c r="B674" s="205"/>
    </row>
    <row r="675" spans="1:2" x14ac:dyDescent="0.15">
      <c r="A675" s="205"/>
      <c r="B675" s="205"/>
    </row>
    <row r="676" spans="1:2" x14ac:dyDescent="0.15">
      <c r="A676" s="205"/>
      <c r="B676" s="205"/>
    </row>
    <row r="677" spans="1:2" x14ac:dyDescent="0.15">
      <c r="A677" s="205"/>
      <c r="B677" s="205"/>
    </row>
    <row r="678" spans="1:2" x14ac:dyDescent="0.15">
      <c r="A678" s="205"/>
      <c r="B678" s="205"/>
    </row>
    <row r="679" spans="1:2" x14ac:dyDescent="0.15">
      <c r="A679" s="205"/>
      <c r="B679" s="205"/>
    </row>
    <row r="680" spans="1:2" x14ac:dyDescent="0.15">
      <c r="A680" s="205"/>
      <c r="B680" s="205"/>
    </row>
    <row r="681" spans="1:2" x14ac:dyDescent="0.15">
      <c r="A681" s="205"/>
      <c r="B681" s="205"/>
    </row>
    <row r="682" spans="1:2" x14ac:dyDescent="0.15">
      <c r="A682" s="205"/>
      <c r="B682" s="205"/>
    </row>
    <row r="683" spans="1:2" x14ac:dyDescent="0.15">
      <c r="A683" s="205"/>
      <c r="B683" s="205"/>
    </row>
    <row r="684" spans="1:2" x14ac:dyDescent="0.15">
      <c r="A684" s="205"/>
      <c r="B684" s="205"/>
    </row>
    <row r="685" spans="1:2" x14ac:dyDescent="0.15">
      <c r="A685" s="205"/>
      <c r="B685" s="205"/>
    </row>
    <row r="686" spans="1:2" x14ac:dyDescent="0.15">
      <c r="A686" s="205"/>
      <c r="B686" s="205"/>
    </row>
    <row r="687" spans="1:2" x14ac:dyDescent="0.15">
      <c r="A687" s="205"/>
      <c r="B687" s="205"/>
    </row>
    <row r="688" spans="1:2" x14ac:dyDescent="0.15">
      <c r="A688" s="205"/>
      <c r="B688" s="205"/>
    </row>
    <row r="689" spans="1:2" x14ac:dyDescent="0.15">
      <c r="A689" s="205"/>
      <c r="B689" s="205"/>
    </row>
    <row r="690" spans="1:2" x14ac:dyDescent="0.15">
      <c r="A690" s="205"/>
      <c r="B690" s="205"/>
    </row>
    <row r="691" spans="1:2" x14ac:dyDescent="0.15">
      <c r="A691" s="205"/>
      <c r="B691" s="205"/>
    </row>
    <row r="692" spans="1:2" x14ac:dyDescent="0.15">
      <c r="A692" s="205"/>
      <c r="B692" s="205"/>
    </row>
    <row r="693" spans="1:2" x14ac:dyDescent="0.15">
      <c r="A693" s="205"/>
      <c r="B693" s="205"/>
    </row>
    <row r="694" spans="1:2" x14ac:dyDescent="0.15">
      <c r="A694" s="205"/>
      <c r="B694" s="205"/>
    </row>
    <row r="695" spans="1:2" x14ac:dyDescent="0.15">
      <c r="A695" s="205"/>
      <c r="B695" s="205"/>
    </row>
    <row r="696" spans="1:2" x14ac:dyDescent="0.15">
      <c r="A696" s="205"/>
      <c r="B696" s="205"/>
    </row>
    <row r="697" spans="1:2" x14ac:dyDescent="0.15">
      <c r="A697" s="205"/>
      <c r="B697" s="205"/>
    </row>
    <row r="698" spans="1:2" x14ac:dyDescent="0.15">
      <c r="A698" s="205"/>
      <c r="B698" s="205"/>
    </row>
    <row r="699" spans="1:2" x14ac:dyDescent="0.15">
      <c r="A699" s="205"/>
      <c r="B699" s="205"/>
    </row>
    <row r="700" spans="1:2" x14ac:dyDescent="0.15">
      <c r="A700" s="205"/>
      <c r="B700" s="205"/>
    </row>
    <row r="701" spans="1:2" x14ac:dyDescent="0.15">
      <c r="A701" s="205"/>
      <c r="B701" s="205"/>
    </row>
    <row r="702" spans="1:2" x14ac:dyDescent="0.15">
      <c r="A702" s="205"/>
      <c r="B702" s="205"/>
    </row>
    <row r="703" spans="1:2" x14ac:dyDescent="0.15">
      <c r="A703" s="205"/>
      <c r="B703" s="205"/>
    </row>
    <row r="704" spans="1:2" x14ac:dyDescent="0.15">
      <c r="A704" s="205"/>
      <c r="B704" s="205"/>
    </row>
    <row r="705" spans="1:2" x14ac:dyDescent="0.15">
      <c r="A705" s="205"/>
      <c r="B705" s="205"/>
    </row>
    <row r="706" spans="1:2" x14ac:dyDescent="0.15">
      <c r="A706" s="205"/>
      <c r="B706" s="205"/>
    </row>
    <row r="707" spans="1:2" x14ac:dyDescent="0.15">
      <c r="A707" s="205"/>
      <c r="B707" s="205"/>
    </row>
    <row r="708" spans="1:2" x14ac:dyDescent="0.15">
      <c r="A708" s="205"/>
      <c r="B708" s="205"/>
    </row>
    <row r="709" spans="1:2" x14ac:dyDescent="0.15">
      <c r="A709" s="205"/>
      <c r="B709" s="205"/>
    </row>
    <row r="710" spans="1:2" x14ac:dyDescent="0.15">
      <c r="A710" s="205"/>
      <c r="B710" s="205"/>
    </row>
    <row r="711" spans="1:2" x14ac:dyDescent="0.15">
      <c r="A711" s="205"/>
      <c r="B711" s="205"/>
    </row>
    <row r="712" spans="1:2" x14ac:dyDescent="0.15">
      <c r="A712" s="205"/>
      <c r="B712" s="205"/>
    </row>
    <row r="713" spans="1:2" x14ac:dyDescent="0.15">
      <c r="A713" s="205"/>
      <c r="B713" s="205"/>
    </row>
    <row r="714" spans="1:2" x14ac:dyDescent="0.15">
      <c r="A714" s="205"/>
      <c r="B714" s="205"/>
    </row>
    <row r="715" spans="1:2" x14ac:dyDescent="0.15">
      <c r="A715" s="205"/>
      <c r="B715" s="205"/>
    </row>
    <row r="716" spans="1:2" x14ac:dyDescent="0.15">
      <c r="A716" s="205"/>
      <c r="B716" s="205"/>
    </row>
    <row r="717" spans="1:2" x14ac:dyDescent="0.15">
      <c r="A717" s="205"/>
      <c r="B717" s="205"/>
    </row>
    <row r="718" spans="1:2" x14ac:dyDescent="0.15">
      <c r="A718" s="205"/>
      <c r="B718" s="205"/>
    </row>
    <row r="719" spans="1:2" x14ac:dyDescent="0.15">
      <c r="A719" s="205"/>
      <c r="B719" s="205"/>
    </row>
    <row r="720" spans="1:2" x14ac:dyDescent="0.15">
      <c r="A720" s="205"/>
      <c r="B720" s="205"/>
    </row>
    <row r="721" spans="1:2" x14ac:dyDescent="0.15">
      <c r="A721" s="205"/>
      <c r="B721" s="205"/>
    </row>
    <row r="722" spans="1:2" x14ac:dyDescent="0.15">
      <c r="A722" s="205"/>
      <c r="B722" s="205"/>
    </row>
    <row r="723" spans="1:2" x14ac:dyDescent="0.15">
      <c r="A723" s="205"/>
      <c r="B723" s="205"/>
    </row>
    <row r="724" spans="1:2" x14ac:dyDescent="0.15">
      <c r="A724" s="205"/>
      <c r="B724" s="205"/>
    </row>
    <row r="725" spans="1:2" x14ac:dyDescent="0.15">
      <c r="A725" s="205"/>
      <c r="B725" s="205"/>
    </row>
    <row r="726" spans="1:2" x14ac:dyDescent="0.15">
      <c r="A726" s="205"/>
      <c r="B726" s="205"/>
    </row>
    <row r="727" spans="1:2" x14ac:dyDescent="0.15">
      <c r="A727" s="205"/>
      <c r="B727" s="205"/>
    </row>
    <row r="728" spans="1:2" x14ac:dyDescent="0.15">
      <c r="A728" s="205"/>
      <c r="B728" s="205"/>
    </row>
    <row r="729" spans="1:2" x14ac:dyDescent="0.15">
      <c r="A729" s="205"/>
      <c r="B729" s="205"/>
    </row>
    <row r="730" spans="1:2" x14ac:dyDescent="0.15">
      <c r="A730" s="205"/>
      <c r="B730" s="205"/>
    </row>
    <row r="731" spans="1:2" x14ac:dyDescent="0.15">
      <c r="A731" s="205"/>
      <c r="B731" s="205"/>
    </row>
    <row r="732" spans="1:2" x14ac:dyDescent="0.15">
      <c r="A732" s="205"/>
      <c r="B732" s="205"/>
    </row>
    <row r="733" spans="1:2" x14ac:dyDescent="0.15">
      <c r="A733" s="205"/>
      <c r="B733" s="205"/>
    </row>
    <row r="734" spans="1:2" x14ac:dyDescent="0.15">
      <c r="A734" s="205"/>
      <c r="B734" s="205"/>
    </row>
    <row r="735" spans="1:2" x14ac:dyDescent="0.15">
      <c r="A735" s="205"/>
      <c r="B735" s="205"/>
    </row>
    <row r="736" spans="1:2" x14ac:dyDescent="0.15">
      <c r="A736" s="205"/>
      <c r="B736" s="205"/>
    </row>
    <row r="737" spans="1:2" x14ac:dyDescent="0.15">
      <c r="A737" s="205"/>
      <c r="B737" s="205"/>
    </row>
    <row r="738" spans="1:2" x14ac:dyDescent="0.15">
      <c r="A738" s="205"/>
      <c r="B738" s="205"/>
    </row>
    <row r="739" spans="1:2" x14ac:dyDescent="0.15">
      <c r="A739" s="205"/>
      <c r="B739" s="205"/>
    </row>
    <row r="740" spans="1:2" x14ac:dyDescent="0.15">
      <c r="A740" s="205"/>
      <c r="B740" s="205"/>
    </row>
    <row r="741" spans="1:2" x14ac:dyDescent="0.15">
      <c r="A741" s="205"/>
      <c r="B741" s="205"/>
    </row>
    <row r="742" spans="1:2" x14ac:dyDescent="0.15">
      <c r="A742" s="205"/>
      <c r="B742" s="205"/>
    </row>
    <row r="743" spans="1:2" x14ac:dyDescent="0.15">
      <c r="A743" s="205"/>
      <c r="B743" s="205"/>
    </row>
    <row r="744" spans="1:2" x14ac:dyDescent="0.15">
      <c r="A744" s="205"/>
      <c r="B744" s="205"/>
    </row>
    <row r="745" spans="1:2" x14ac:dyDescent="0.15">
      <c r="A745" s="205"/>
      <c r="B745" s="205"/>
    </row>
    <row r="746" spans="1:2" x14ac:dyDescent="0.15">
      <c r="A746" s="205"/>
      <c r="B746" s="205"/>
    </row>
    <row r="747" spans="1:2" x14ac:dyDescent="0.15">
      <c r="A747" s="205"/>
      <c r="B747" s="205"/>
    </row>
    <row r="748" spans="1:2" x14ac:dyDescent="0.15">
      <c r="A748" s="205"/>
      <c r="B748" s="205"/>
    </row>
    <row r="749" spans="1:2" x14ac:dyDescent="0.15">
      <c r="A749" s="205"/>
      <c r="B749" s="205"/>
    </row>
    <row r="750" spans="1:2" x14ac:dyDescent="0.15">
      <c r="A750" s="205"/>
      <c r="B750" s="205"/>
    </row>
    <row r="751" spans="1:2" x14ac:dyDescent="0.15">
      <c r="A751" s="205"/>
      <c r="B751" s="205"/>
    </row>
    <row r="752" spans="1:2" x14ac:dyDescent="0.15">
      <c r="A752" s="205"/>
      <c r="B752" s="205"/>
    </row>
    <row r="753" spans="1:2" x14ac:dyDescent="0.15">
      <c r="A753" s="205"/>
      <c r="B753" s="205"/>
    </row>
    <row r="754" spans="1:2" x14ac:dyDescent="0.15">
      <c r="A754" s="205"/>
      <c r="B754" s="205"/>
    </row>
    <row r="755" spans="1:2" x14ac:dyDescent="0.15">
      <c r="A755" s="205"/>
      <c r="B755" s="205"/>
    </row>
    <row r="756" spans="1:2" x14ac:dyDescent="0.15">
      <c r="A756" s="205"/>
      <c r="B756" s="205"/>
    </row>
    <row r="757" spans="1:2" x14ac:dyDescent="0.15">
      <c r="A757" s="205"/>
      <c r="B757" s="205"/>
    </row>
    <row r="758" spans="1:2" x14ac:dyDescent="0.15">
      <c r="A758" s="205"/>
      <c r="B758" s="205"/>
    </row>
    <row r="759" spans="1:2" x14ac:dyDescent="0.15">
      <c r="A759" s="205"/>
      <c r="B759" s="205"/>
    </row>
    <row r="760" spans="1:2" x14ac:dyDescent="0.15">
      <c r="A760" s="205"/>
      <c r="B760" s="205"/>
    </row>
    <row r="761" spans="1:2" x14ac:dyDescent="0.15">
      <c r="A761" s="205"/>
      <c r="B761" s="205"/>
    </row>
    <row r="762" spans="1:2" x14ac:dyDescent="0.15">
      <c r="A762" s="205"/>
      <c r="B762" s="205"/>
    </row>
    <row r="763" spans="1:2" x14ac:dyDescent="0.15">
      <c r="A763" s="205"/>
      <c r="B763" s="205"/>
    </row>
    <row r="764" spans="1:2" x14ac:dyDescent="0.15">
      <c r="A764" s="205"/>
      <c r="B764" s="205"/>
    </row>
    <row r="765" spans="1:2" x14ac:dyDescent="0.15">
      <c r="A765" s="205"/>
      <c r="B765" s="205"/>
    </row>
    <row r="766" spans="1:2" x14ac:dyDescent="0.15">
      <c r="A766" s="205"/>
      <c r="B766" s="205"/>
    </row>
    <row r="767" spans="1:2" x14ac:dyDescent="0.15">
      <c r="A767" s="205"/>
      <c r="B767" s="205"/>
    </row>
    <row r="768" spans="1:2" x14ac:dyDescent="0.15">
      <c r="A768" s="205"/>
      <c r="B768" s="205"/>
    </row>
    <row r="769" spans="1:2" x14ac:dyDescent="0.15">
      <c r="A769" s="205"/>
      <c r="B769" s="205"/>
    </row>
    <row r="770" spans="1:2" x14ac:dyDescent="0.15">
      <c r="A770" s="205"/>
      <c r="B770" s="205"/>
    </row>
    <row r="771" spans="1:2" x14ac:dyDescent="0.15">
      <c r="A771" s="205"/>
      <c r="B771" s="205"/>
    </row>
    <row r="772" spans="1:2" x14ac:dyDescent="0.15">
      <c r="A772" s="205"/>
      <c r="B772" s="205"/>
    </row>
    <row r="773" spans="1:2" x14ac:dyDescent="0.15">
      <c r="A773" s="205"/>
      <c r="B773" s="205"/>
    </row>
    <row r="774" spans="1:2" x14ac:dyDescent="0.15">
      <c r="A774" s="205"/>
      <c r="B774" s="205"/>
    </row>
    <row r="775" spans="1:2" x14ac:dyDescent="0.15">
      <c r="A775" s="205"/>
      <c r="B775" s="205"/>
    </row>
    <row r="776" spans="1:2" x14ac:dyDescent="0.15">
      <c r="A776" s="205"/>
      <c r="B776" s="205"/>
    </row>
    <row r="777" spans="1:2" x14ac:dyDescent="0.15">
      <c r="A777" s="205"/>
      <c r="B777" s="205"/>
    </row>
    <row r="778" spans="1:2" x14ac:dyDescent="0.15">
      <c r="A778" s="205"/>
      <c r="B778" s="205"/>
    </row>
    <row r="779" spans="1:2" x14ac:dyDescent="0.15">
      <c r="A779" s="205"/>
      <c r="B779" s="205"/>
    </row>
    <row r="780" spans="1:2" x14ac:dyDescent="0.15">
      <c r="A780" s="205"/>
      <c r="B780" s="205"/>
    </row>
    <row r="781" spans="1:2" x14ac:dyDescent="0.15">
      <c r="A781" s="205"/>
      <c r="B781" s="205"/>
    </row>
    <row r="782" spans="1:2" x14ac:dyDescent="0.15">
      <c r="A782" s="205"/>
      <c r="B782" s="205"/>
    </row>
    <row r="783" spans="1:2" x14ac:dyDescent="0.15">
      <c r="A783" s="205"/>
      <c r="B783" s="205"/>
    </row>
    <row r="784" spans="1:2" x14ac:dyDescent="0.15">
      <c r="A784" s="205"/>
      <c r="B784" s="205"/>
    </row>
    <row r="785" spans="1:2" x14ac:dyDescent="0.15">
      <c r="A785" s="205"/>
      <c r="B785" s="205"/>
    </row>
    <row r="786" spans="1:2" x14ac:dyDescent="0.15">
      <c r="A786" s="205"/>
      <c r="B786" s="205"/>
    </row>
    <row r="787" spans="1:2" x14ac:dyDescent="0.15">
      <c r="A787" s="205"/>
      <c r="B787" s="205"/>
    </row>
    <row r="788" spans="1:2" x14ac:dyDescent="0.15">
      <c r="A788" s="205"/>
      <c r="B788" s="205"/>
    </row>
    <row r="789" spans="1:2" x14ac:dyDescent="0.15">
      <c r="A789" s="205"/>
      <c r="B789" s="205"/>
    </row>
    <row r="790" spans="1:2" x14ac:dyDescent="0.15">
      <c r="A790" s="205"/>
      <c r="B790" s="205"/>
    </row>
    <row r="791" spans="1:2" x14ac:dyDescent="0.15">
      <c r="A791" s="205"/>
      <c r="B791" s="205"/>
    </row>
    <row r="792" spans="1:2" x14ac:dyDescent="0.15">
      <c r="A792" s="205"/>
      <c r="B792" s="205"/>
    </row>
    <row r="793" spans="1:2" x14ac:dyDescent="0.15">
      <c r="A793" s="205"/>
      <c r="B793" s="205"/>
    </row>
    <row r="794" spans="1:2" x14ac:dyDescent="0.15">
      <c r="A794" s="205"/>
      <c r="B794" s="205"/>
    </row>
    <row r="795" spans="1:2" x14ac:dyDescent="0.15">
      <c r="A795" s="205"/>
      <c r="B795" s="205"/>
    </row>
    <row r="796" spans="1:2" x14ac:dyDescent="0.15">
      <c r="A796" s="205"/>
      <c r="B796" s="205"/>
    </row>
    <row r="797" spans="1:2" x14ac:dyDescent="0.15">
      <c r="A797" s="205"/>
      <c r="B797" s="205"/>
    </row>
    <row r="798" spans="1:2" x14ac:dyDescent="0.15">
      <c r="A798" s="205"/>
      <c r="B798" s="205"/>
    </row>
    <row r="799" spans="1:2" x14ac:dyDescent="0.15">
      <c r="A799" s="205"/>
      <c r="B799" s="205"/>
    </row>
    <row r="800" spans="1:2" x14ac:dyDescent="0.15">
      <c r="A800" s="205"/>
      <c r="B800" s="205"/>
    </row>
    <row r="801" spans="1:2" x14ac:dyDescent="0.15">
      <c r="A801" s="205"/>
      <c r="B801" s="205"/>
    </row>
    <row r="802" spans="1:2" x14ac:dyDescent="0.15">
      <c r="A802" s="205"/>
      <c r="B802" s="205"/>
    </row>
    <row r="803" spans="1:2" x14ac:dyDescent="0.15">
      <c r="A803" s="205"/>
      <c r="B803" s="205"/>
    </row>
    <row r="804" spans="1:2" x14ac:dyDescent="0.15">
      <c r="A804" s="205"/>
      <c r="B804" s="205"/>
    </row>
    <row r="805" spans="1:2" x14ac:dyDescent="0.15">
      <c r="A805" s="205"/>
      <c r="B805" s="205"/>
    </row>
    <row r="806" spans="1:2" x14ac:dyDescent="0.15">
      <c r="A806" s="205"/>
      <c r="B806" s="205"/>
    </row>
    <row r="807" spans="1:2" x14ac:dyDescent="0.15">
      <c r="A807" s="205"/>
      <c r="B807" s="205"/>
    </row>
    <row r="808" spans="1:2" x14ac:dyDescent="0.15">
      <c r="A808" s="205"/>
      <c r="B808" s="205"/>
    </row>
    <row r="809" spans="1:2" x14ac:dyDescent="0.15">
      <c r="A809" s="205"/>
      <c r="B809" s="205"/>
    </row>
    <row r="810" spans="1:2" x14ac:dyDescent="0.15">
      <c r="A810" s="205"/>
      <c r="B810" s="205"/>
    </row>
    <row r="811" spans="1:2" x14ac:dyDescent="0.15">
      <c r="A811" s="205"/>
      <c r="B811" s="205"/>
    </row>
    <row r="812" spans="1:2" x14ac:dyDescent="0.15">
      <c r="A812" s="205"/>
      <c r="B812" s="205"/>
    </row>
    <row r="813" spans="1:2" x14ac:dyDescent="0.15">
      <c r="A813" s="205"/>
      <c r="B813" s="205"/>
    </row>
    <row r="814" spans="1:2" x14ac:dyDescent="0.15">
      <c r="A814" s="205"/>
      <c r="B814" s="205"/>
    </row>
    <row r="815" spans="1:2" x14ac:dyDescent="0.15">
      <c r="A815" s="205"/>
      <c r="B815" s="205"/>
    </row>
    <row r="816" spans="1:2" x14ac:dyDescent="0.15">
      <c r="A816" s="205"/>
      <c r="B816" s="205"/>
    </row>
    <row r="817" spans="1:2" x14ac:dyDescent="0.15">
      <c r="A817" s="205"/>
      <c r="B817" s="205"/>
    </row>
    <row r="818" spans="1:2" x14ac:dyDescent="0.15">
      <c r="A818" s="205"/>
      <c r="B818" s="205"/>
    </row>
    <row r="819" spans="1:2" x14ac:dyDescent="0.15">
      <c r="A819" s="205"/>
      <c r="B819" s="205"/>
    </row>
    <row r="820" spans="1:2" x14ac:dyDescent="0.15">
      <c r="A820" s="205"/>
      <c r="B820" s="205"/>
    </row>
    <row r="821" spans="1:2" x14ac:dyDescent="0.15">
      <c r="A821" s="205"/>
      <c r="B821" s="205"/>
    </row>
    <row r="822" spans="1:2" x14ac:dyDescent="0.15">
      <c r="A822" s="205"/>
      <c r="B822" s="205"/>
    </row>
    <row r="823" spans="1:2" x14ac:dyDescent="0.15">
      <c r="A823" s="205"/>
      <c r="B823" s="205"/>
    </row>
    <row r="824" spans="1:2" x14ac:dyDescent="0.15">
      <c r="A824" s="205"/>
      <c r="B824" s="205"/>
    </row>
    <row r="825" spans="1:2" x14ac:dyDescent="0.15">
      <c r="A825" s="205"/>
      <c r="B825" s="205"/>
    </row>
    <row r="826" spans="1:2" x14ac:dyDescent="0.15">
      <c r="A826" s="205"/>
      <c r="B826" s="205"/>
    </row>
    <row r="827" spans="1:2" x14ac:dyDescent="0.15">
      <c r="A827" s="205"/>
      <c r="B827" s="205"/>
    </row>
    <row r="828" spans="1:2" x14ac:dyDescent="0.15">
      <c r="A828" s="205"/>
      <c r="B828" s="205"/>
    </row>
    <row r="829" spans="1:2" x14ac:dyDescent="0.15">
      <c r="A829" s="205"/>
      <c r="B829" s="205"/>
    </row>
    <row r="830" spans="1:2" x14ac:dyDescent="0.15">
      <c r="A830" s="205"/>
      <c r="B830" s="205"/>
    </row>
    <row r="831" spans="1:2" x14ac:dyDescent="0.15">
      <c r="A831" s="205"/>
      <c r="B831" s="205"/>
    </row>
    <row r="832" spans="1:2" x14ac:dyDescent="0.15">
      <c r="A832" s="205"/>
      <c r="B832" s="205"/>
    </row>
    <row r="833" spans="1:2" x14ac:dyDescent="0.15">
      <c r="A833" s="205"/>
      <c r="B833" s="205"/>
    </row>
    <row r="834" spans="1:2" x14ac:dyDescent="0.15">
      <c r="A834" s="205"/>
      <c r="B834" s="205"/>
    </row>
    <row r="835" spans="1:2" x14ac:dyDescent="0.15">
      <c r="A835" s="205"/>
      <c r="B835" s="205"/>
    </row>
    <row r="836" spans="1:2" x14ac:dyDescent="0.15">
      <c r="A836" s="205"/>
      <c r="B836" s="205"/>
    </row>
    <row r="837" spans="1:2" x14ac:dyDescent="0.15">
      <c r="A837" s="205"/>
      <c r="B837" s="205"/>
    </row>
    <row r="838" spans="1:2" x14ac:dyDescent="0.15">
      <c r="A838" s="205"/>
      <c r="B838" s="205"/>
    </row>
    <row r="839" spans="1:2" x14ac:dyDescent="0.15">
      <c r="A839" s="205"/>
      <c r="B839" s="205"/>
    </row>
  </sheetData>
  <sheetProtection algorithmName="SHA-512" hashValue="OsfKZ2W0vVD7CrYYGLsKpgbzrIQtw46MSDFYkB7ROnHN6YmbL2POS3kW5/kOy+D27/8FZgnXgXXfrLG2pt32Gg==" saltValue="UZl0aeU6kduBSl9zZ3Gj5A==" spinCount="100000" sheet="1" selectLockedCells="1"/>
  <mergeCells count="3">
    <mergeCell ref="A1:B1"/>
    <mergeCell ref="A6:B6"/>
    <mergeCell ref="A7:B7"/>
  </mergeCells>
  <phoneticPr fontId="42" type="noConversion"/>
  <printOptions horizontalCentered="1"/>
  <pageMargins left="0.59055118110236227" right="0.19685039370078741" top="0.59055118110236227" bottom="0.19685039370078741" header="0.59055118110236227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lha3">
    <tabColor rgb="FF92D050"/>
  </sheetPr>
  <dimension ref="A1:Z76"/>
  <sheetViews>
    <sheetView showGridLines="0" workbookViewId="0">
      <pane xSplit="1" ySplit="3" topLeftCell="B37" activePane="bottomRight" state="frozen"/>
      <selection activeCell="A57" sqref="A57"/>
      <selection pane="topRight" activeCell="A57" sqref="A57"/>
      <selection pane="bottomLeft" activeCell="A57" sqref="A57"/>
      <selection pane="bottomRight" activeCell="K10" sqref="K10"/>
    </sheetView>
  </sheetViews>
  <sheetFormatPr defaultRowHeight="15" x14ac:dyDescent="0.3"/>
  <cols>
    <col min="1" max="1" width="30.7109375" style="64" customWidth="1"/>
    <col min="2" max="23" width="8.7109375" style="64" customWidth="1"/>
    <col min="24" max="25" width="8.7109375" style="65" customWidth="1"/>
    <col min="26" max="26" width="8.7109375" style="64" customWidth="1"/>
  </cols>
  <sheetData>
    <row r="1" spans="1:26" ht="26.25" customHeight="1" x14ac:dyDescent="0.2">
      <c r="A1" s="529" t="s">
        <v>433</v>
      </c>
      <c r="B1" s="529"/>
      <c r="C1" s="529"/>
      <c r="D1" s="529"/>
      <c r="E1" s="529"/>
      <c r="F1" s="529"/>
      <c r="G1" s="529"/>
      <c r="H1" s="529"/>
      <c r="I1" s="529"/>
      <c r="J1" s="529"/>
      <c r="K1" s="529"/>
      <c r="L1" s="529"/>
      <c r="M1" s="529"/>
      <c r="N1" s="529"/>
      <c r="O1" s="529"/>
      <c r="P1" s="529"/>
      <c r="Q1" s="529"/>
      <c r="R1" s="529"/>
      <c r="S1" s="529"/>
      <c r="T1" s="529"/>
      <c r="U1" s="529"/>
      <c r="V1" s="529"/>
      <c r="W1" s="529"/>
      <c r="X1" s="529"/>
      <c r="Y1" s="529"/>
      <c r="Z1" s="529"/>
    </row>
    <row r="2" spans="1:26" ht="36.75" customHeight="1" x14ac:dyDescent="0.2">
      <c r="A2" s="530" t="s">
        <v>29</v>
      </c>
      <c r="B2" s="530" t="s">
        <v>30</v>
      </c>
      <c r="C2" s="530"/>
      <c r="D2" s="530" t="s">
        <v>31</v>
      </c>
      <c r="E2" s="530"/>
      <c r="F2" s="530" t="s">
        <v>32</v>
      </c>
      <c r="G2" s="530"/>
      <c r="H2" s="530" t="s">
        <v>33</v>
      </c>
      <c r="I2" s="530"/>
      <c r="J2" s="530" t="s">
        <v>34</v>
      </c>
      <c r="K2" s="530"/>
      <c r="L2" s="530" t="s">
        <v>35</v>
      </c>
      <c r="M2" s="530"/>
      <c r="N2" s="530" t="s">
        <v>36</v>
      </c>
      <c r="O2" s="530"/>
      <c r="P2" s="530" t="s">
        <v>482</v>
      </c>
      <c r="Q2" s="530"/>
      <c r="R2" s="530" t="s">
        <v>37</v>
      </c>
      <c r="S2" s="530"/>
      <c r="T2" s="530" t="s">
        <v>38</v>
      </c>
      <c r="U2" s="530"/>
      <c r="V2" s="530" t="s">
        <v>39</v>
      </c>
      <c r="W2" s="530"/>
      <c r="X2" s="531" t="s">
        <v>40</v>
      </c>
      <c r="Y2" s="531"/>
      <c r="Z2" s="530" t="s">
        <v>40</v>
      </c>
    </row>
    <row r="3" spans="1:26" ht="15" customHeight="1" x14ac:dyDescent="0.2">
      <c r="A3" s="530"/>
      <c r="B3" s="214" t="s">
        <v>41</v>
      </c>
      <c r="C3" s="214" t="s">
        <v>42</v>
      </c>
      <c r="D3" s="214" t="s">
        <v>41</v>
      </c>
      <c r="E3" s="214" t="s">
        <v>42</v>
      </c>
      <c r="F3" s="214" t="s">
        <v>41</v>
      </c>
      <c r="G3" s="214" t="s">
        <v>42</v>
      </c>
      <c r="H3" s="214" t="s">
        <v>41</v>
      </c>
      <c r="I3" s="214" t="s">
        <v>42</v>
      </c>
      <c r="J3" s="214" t="s">
        <v>41</v>
      </c>
      <c r="K3" s="214" t="s">
        <v>42</v>
      </c>
      <c r="L3" s="214" t="s">
        <v>41</v>
      </c>
      <c r="M3" s="214" t="s">
        <v>42</v>
      </c>
      <c r="N3" s="214" t="s">
        <v>41</v>
      </c>
      <c r="O3" s="214" t="s">
        <v>42</v>
      </c>
      <c r="P3" s="214" t="s">
        <v>41</v>
      </c>
      <c r="Q3" s="214" t="s">
        <v>42</v>
      </c>
      <c r="R3" s="214" t="s">
        <v>41</v>
      </c>
      <c r="S3" s="214" t="s">
        <v>42</v>
      </c>
      <c r="T3" s="214" t="s">
        <v>41</v>
      </c>
      <c r="U3" s="214" t="s">
        <v>42</v>
      </c>
      <c r="V3" s="214" t="s">
        <v>41</v>
      </c>
      <c r="W3" s="214" t="s">
        <v>42</v>
      </c>
      <c r="X3" s="215" t="s">
        <v>41</v>
      </c>
      <c r="Y3" s="215" t="s">
        <v>42</v>
      </c>
      <c r="Z3" s="530"/>
    </row>
    <row r="4" spans="1:26" ht="24.95" customHeight="1" x14ac:dyDescent="0.2">
      <c r="A4" s="374" t="s">
        <v>43</v>
      </c>
      <c r="B4" s="364"/>
      <c r="C4" s="367"/>
      <c r="D4" s="364"/>
      <c r="E4" s="365"/>
      <c r="F4" s="364"/>
      <c r="G4" s="365"/>
      <c r="H4" s="364"/>
      <c r="I4" s="365"/>
      <c r="J4" s="364"/>
      <c r="K4" s="365"/>
      <c r="L4" s="364"/>
      <c r="M4" s="365"/>
      <c r="N4" s="364"/>
      <c r="O4" s="365"/>
      <c r="P4" s="364"/>
      <c r="Q4" s="365"/>
      <c r="R4" s="364"/>
      <c r="S4" s="365"/>
      <c r="T4" s="364"/>
      <c r="U4" s="365"/>
      <c r="V4" s="364"/>
      <c r="W4" s="365"/>
      <c r="X4" s="220">
        <f>B4+D4+F4+H4+J4+L4+N4+P4+R4+T4+V4</f>
        <v>0</v>
      </c>
      <c r="Y4" s="220">
        <f>C4+E4+G4+I4+K4+M4+O4+Q4+S4+U4+W4</f>
        <v>0</v>
      </c>
      <c r="Z4" s="270">
        <f>X4+Y4</f>
        <v>0</v>
      </c>
    </row>
    <row r="5" spans="1:26" ht="24.95" customHeight="1" x14ac:dyDescent="0.2">
      <c r="A5" s="374" t="s">
        <v>407</v>
      </c>
      <c r="B5" s="366"/>
      <c r="C5" s="367"/>
      <c r="D5" s="366"/>
      <c r="E5" s="367"/>
      <c r="F5" s="366"/>
      <c r="G5" s="367"/>
      <c r="H5" s="366"/>
      <c r="I5" s="367"/>
      <c r="J5" s="366"/>
      <c r="K5" s="367"/>
      <c r="L5" s="366"/>
      <c r="M5" s="367"/>
      <c r="N5" s="366"/>
      <c r="O5" s="367"/>
      <c r="P5" s="366"/>
      <c r="Q5" s="367"/>
      <c r="R5" s="366"/>
      <c r="S5" s="367"/>
      <c r="T5" s="366"/>
      <c r="U5" s="367"/>
      <c r="V5" s="366"/>
      <c r="W5" s="367"/>
      <c r="X5" s="221">
        <f>B5+D5+F5+H5+J5+L5+N5+P5+R5+T5+V5</f>
        <v>0</v>
      </c>
      <c r="Y5" s="221">
        <f>C5+E5+G5+I5+K5+M5+O5+Q5+S5+U5+W5</f>
        <v>0</v>
      </c>
      <c r="Z5" s="271">
        <f t="shared" ref="Z5:Z47" si="0">X5+Y5</f>
        <v>0</v>
      </c>
    </row>
    <row r="6" spans="1:26" ht="24.95" customHeight="1" x14ac:dyDescent="0.2">
      <c r="A6" s="374" t="s">
        <v>408</v>
      </c>
      <c r="B6" s="366"/>
      <c r="C6" s="367"/>
      <c r="D6" s="366"/>
      <c r="E6" s="367"/>
      <c r="F6" s="366"/>
      <c r="G6" s="367"/>
      <c r="H6" s="366"/>
      <c r="I6" s="367"/>
      <c r="J6" s="366"/>
      <c r="K6" s="367"/>
      <c r="L6" s="366"/>
      <c r="M6" s="367"/>
      <c r="N6" s="366"/>
      <c r="O6" s="367"/>
      <c r="P6" s="366"/>
      <c r="Q6" s="367">
        <v>1</v>
      </c>
      <c r="R6" s="366"/>
      <c r="S6" s="367"/>
      <c r="T6" s="366"/>
      <c r="U6" s="367"/>
      <c r="V6" s="366"/>
      <c r="W6" s="367"/>
      <c r="X6" s="221">
        <f t="shared" ref="X6:X46" si="1">B6+D6+F6+H6+J6+L6+N6+P6+R6+T6+V6</f>
        <v>0</v>
      </c>
      <c r="Y6" s="221">
        <f t="shared" ref="Y6:Y46" si="2">C6+E6+G6+I6+K6+M6+O6+Q6+S6+U6+W6</f>
        <v>1</v>
      </c>
      <c r="Z6" s="271">
        <f t="shared" si="0"/>
        <v>1</v>
      </c>
    </row>
    <row r="7" spans="1:26" ht="24.95" customHeight="1" x14ac:dyDescent="0.2">
      <c r="A7" s="374" t="s">
        <v>409</v>
      </c>
      <c r="B7" s="366"/>
      <c r="C7" s="367"/>
      <c r="D7" s="366"/>
      <c r="E7" s="367"/>
      <c r="F7" s="366"/>
      <c r="G7" s="367"/>
      <c r="H7" s="366"/>
      <c r="I7" s="367"/>
      <c r="J7" s="366"/>
      <c r="K7" s="367"/>
      <c r="L7" s="366"/>
      <c r="M7" s="367"/>
      <c r="N7" s="366"/>
      <c r="O7" s="367"/>
      <c r="P7" s="366"/>
      <c r="Q7" s="367"/>
      <c r="R7" s="366"/>
      <c r="S7" s="367"/>
      <c r="T7" s="366"/>
      <c r="U7" s="367"/>
      <c r="V7" s="366"/>
      <c r="W7" s="367"/>
      <c r="X7" s="221">
        <f t="shared" si="1"/>
        <v>0</v>
      </c>
      <c r="Y7" s="221">
        <f t="shared" si="2"/>
        <v>0</v>
      </c>
      <c r="Z7" s="271">
        <f t="shared" si="0"/>
        <v>0</v>
      </c>
    </row>
    <row r="8" spans="1:26" ht="24.95" customHeight="1" x14ac:dyDescent="0.2">
      <c r="A8" s="374" t="s">
        <v>410</v>
      </c>
      <c r="B8" s="366"/>
      <c r="C8" s="367"/>
      <c r="D8" s="366"/>
      <c r="E8" s="367"/>
      <c r="F8" s="366"/>
      <c r="G8" s="367"/>
      <c r="H8" s="366"/>
      <c r="I8" s="367"/>
      <c r="J8" s="366"/>
      <c r="K8" s="367"/>
      <c r="L8" s="366"/>
      <c r="M8" s="367"/>
      <c r="N8" s="366"/>
      <c r="O8" s="367"/>
      <c r="P8" s="366">
        <v>3</v>
      </c>
      <c r="Q8" s="367">
        <v>2</v>
      </c>
      <c r="R8" s="366"/>
      <c r="S8" s="367"/>
      <c r="T8" s="366"/>
      <c r="U8" s="367"/>
      <c r="V8" s="366"/>
      <c r="W8" s="367"/>
      <c r="X8" s="221">
        <f t="shared" si="1"/>
        <v>3</v>
      </c>
      <c r="Y8" s="221">
        <f t="shared" si="2"/>
        <v>2</v>
      </c>
      <c r="Z8" s="271">
        <f t="shared" si="0"/>
        <v>5</v>
      </c>
    </row>
    <row r="9" spans="1:26" ht="24.95" customHeight="1" x14ac:dyDescent="0.2">
      <c r="A9" s="374" t="s">
        <v>411</v>
      </c>
      <c r="B9" s="366"/>
      <c r="C9" s="367"/>
      <c r="D9" s="366"/>
      <c r="E9" s="367"/>
      <c r="F9" s="366"/>
      <c r="G9" s="367"/>
      <c r="H9" s="366"/>
      <c r="I9" s="367"/>
      <c r="J9" s="366"/>
      <c r="K9" s="367"/>
      <c r="L9" s="366"/>
      <c r="M9" s="367"/>
      <c r="N9" s="366"/>
      <c r="O9" s="367"/>
      <c r="P9" s="366"/>
      <c r="Q9" s="367"/>
      <c r="R9" s="366"/>
      <c r="S9" s="367"/>
      <c r="T9" s="366"/>
      <c r="U9" s="367"/>
      <c r="V9" s="366"/>
      <c r="W9" s="367"/>
      <c r="X9" s="221">
        <f t="shared" si="1"/>
        <v>0</v>
      </c>
      <c r="Y9" s="221">
        <f t="shared" si="2"/>
        <v>0</v>
      </c>
      <c r="Z9" s="271">
        <f t="shared" si="0"/>
        <v>0</v>
      </c>
    </row>
    <row r="10" spans="1:26" ht="24.95" customHeight="1" x14ac:dyDescent="0.2">
      <c r="A10" s="374" t="s">
        <v>44</v>
      </c>
      <c r="B10" s="366"/>
      <c r="C10" s="367"/>
      <c r="D10" s="366"/>
      <c r="E10" s="367"/>
      <c r="F10" s="366"/>
      <c r="G10" s="367"/>
      <c r="H10" s="366"/>
      <c r="I10" s="367"/>
      <c r="J10" s="366">
        <v>1</v>
      </c>
      <c r="K10" s="367">
        <v>18</v>
      </c>
      <c r="L10" s="366"/>
      <c r="M10" s="367"/>
      <c r="N10" s="366"/>
      <c r="O10" s="367"/>
      <c r="P10" s="366"/>
      <c r="Q10" s="367"/>
      <c r="R10" s="366"/>
      <c r="S10" s="367"/>
      <c r="T10" s="366"/>
      <c r="U10" s="367"/>
      <c r="V10" s="366"/>
      <c r="W10" s="367"/>
      <c r="X10" s="221">
        <f t="shared" si="1"/>
        <v>1</v>
      </c>
      <c r="Y10" s="221">
        <f t="shared" si="2"/>
        <v>18</v>
      </c>
      <c r="Z10" s="271">
        <f t="shared" si="0"/>
        <v>19</v>
      </c>
    </row>
    <row r="11" spans="1:26" ht="24.95" customHeight="1" x14ac:dyDescent="0.2">
      <c r="A11" s="374" t="s">
        <v>45</v>
      </c>
      <c r="B11" s="366"/>
      <c r="C11" s="367"/>
      <c r="D11" s="366"/>
      <c r="E11" s="367"/>
      <c r="F11" s="366"/>
      <c r="G11" s="367"/>
      <c r="H11" s="366"/>
      <c r="I11" s="367"/>
      <c r="J11" s="366">
        <v>4</v>
      </c>
      <c r="K11" s="367">
        <v>11</v>
      </c>
      <c r="L11" s="366"/>
      <c r="M11" s="367"/>
      <c r="N11" s="366"/>
      <c r="O11" s="367"/>
      <c r="P11" s="366"/>
      <c r="Q11" s="367"/>
      <c r="R11" s="366"/>
      <c r="S11" s="367"/>
      <c r="T11" s="366"/>
      <c r="U11" s="367"/>
      <c r="V11" s="366"/>
      <c r="W11" s="367"/>
      <c r="X11" s="221">
        <f t="shared" si="1"/>
        <v>4</v>
      </c>
      <c r="Y11" s="221">
        <f t="shared" si="2"/>
        <v>11</v>
      </c>
      <c r="Z11" s="271">
        <f t="shared" si="0"/>
        <v>15</v>
      </c>
    </row>
    <row r="12" spans="1:26" ht="24.95" customHeight="1" x14ac:dyDescent="0.2">
      <c r="A12" s="374" t="s">
        <v>46</v>
      </c>
      <c r="B12" s="366"/>
      <c r="C12" s="367"/>
      <c r="D12" s="366"/>
      <c r="E12" s="367"/>
      <c r="F12" s="366"/>
      <c r="G12" s="367"/>
      <c r="H12" s="366"/>
      <c r="I12" s="367"/>
      <c r="J12" s="366">
        <v>1</v>
      </c>
      <c r="K12" s="367">
        <v>1</v>
      </c>
      <c r="L12" s="366"/>
      <c r="M12" s="367"/>
      <c r="N12" s="366"/>
      <c r="O12" s="367"/>
      <c r="P12" s="366"/>
      <c r="Q12" s="367"/>
      <c r="R12" s="366"/>
      <c r="S12" s="367"/>
      <c r="T12" s="366"/>
      <c r="U12" s="367"/>
      <c r="V12" s="366"/>
      <c r="W12" s="367"/>
      <c r="X12" s="221">
        <f t="shared" si="1"/>
        <v>1</v>
      </c>
      <c r="Y12" s="221">
        <f t="shared" si="2"/>
        <v>1</v>
      </c>
      <c r="Z12" s="271">
        <f t="shared" si="0"/>
        <v>2</v>
      </c>
    </row>
    <row r="13" spans="1:26" ht="24.95" customHeight="1" x14ac:dyDescent="0.2">
      <c r="A13" s="374" t="s">
        <v>47</v>
      </c>
      <c r="B13" s="366"/>
      <c r="C13" s="367"/>
      <c r="D13" s="366"/>
      <c r="E13" s="367"/>
      <c r="F13" s="366"/>
      <c r="G13" s="367"/>
      <c r="H13" s="366"/>
      <c r="I13" s="367"/>
      <c r="J13" s="366"/>
      <c r="K13" s="367"/>
      <c r="L13" s="366"/>
      <c r="M13" s="367"/>
      <c r="N13" s="366"/>
      <c r="O13" s="367"/>
      <c r="P13" s="366"/>
      <c r="Q13" s="367"/>
      <c r="R13" s="366"/>
      <c r="S13" s="367"/>
      <c r="T13" s="366"/>
      <c r="U13" s="367"/>
      <c r="V13" s="366"/>
      <c r="W13" s="367"/>
      <c r="X13" s="221">
        <f t="shared" si="1"/>
        <v>0</v>
      </c>
      <c r="Y13" s="221">
        <f t="shared" si="2"/>
        <v>0</v>
      </c>
      <c r="Z13" s="271">
        <f t="shared" si="0"/>
        <v>0</v>
      </c>
    </row>
    <row r="14" spans="1:26" ht="24.95" customHeight="1" x14ac:dyDescent="0.2">
      <c r="A14" s="374" t="s">
        <v>48</v>
      </c>
      <c r="B14" s="366"/>
      <c r="C14" s="367"/>
      <c r="D14" s="366"/>
      <c r="E14" s="367"/>
      <c r="F14" s="366"/>
      <c r="G14" s="367"/>
      <c r="H14" s="366"/>
      <c r="I14" s="367"/>
      <c r="J14" s="366"/>
      <c r="K14" s="367"/>
      <c r="L14" s="366"/>
      <c r="M14" s="367"/>
      <c r="N14" s="366"/>
      <c r="O14" s="367"/>
      <c r="P14" s="366"/>
      <c r="Q14" s="367"/>
      <c r="R14" s="366"/>
      <c r="S14" s="367"/>
      <c r="T14" s="366"/>
      <c r="U14" s="367"/>
      <c r="V14" s="366"/>
      <c r="W14" s="367"/>
      <c r="X14" s="221">
        <f t="shared" si="1"/>
        <v>0</v>
      </c>
      <c r="Y14" s="221">
        <f t="shared" si="2"/>
        <v>0</v>
      </c>
      <c r="Z14" s="271">
        <f t="shared" si="0"/>
        <v>0</v>
      </c>
    </row>
    <row r="15" spans="1:26" ht="24.95" customHeight="1" x14ac:dyDescent="0.2">
      <c r="A15" s="374" t="s">
        <v>49</v>
      </c>
      <c r="B15" s="366"/>
      <c r="C15" s="367"/>
      <c r="D15" s="366"/>
      <c r="E15" s="367"/>
      <c r="F15" s="366"/>
      <c r="G15" s="367"/>
      <c r="H15" s="366"/>
      <c r="I15" s="367"/>
      <c r="J15" s="366"/>
      <c r="K15" s="367"/>
      <c r="L15" s="366"/>
      <c r="M15" s="367"/>
      <c r="N15" s="366"/>
      <c r="O15" s="367"/>
      <c r="P15" s="366"/>
      <c r="Q15" s="367"/>
      <c r="R15" s="366"/>
      <c r="S15" s="367"/>
      <c r="T15" s="366"/>
      <c r="U15" s="367"/>
      <c r="V15" s="366"/>
      <c r="W15" s="367"/>
      <c r="X15" s="221">
        <f t="shared" si="1"/>
        <v>0</v>
      </c>
      <c r="Y15" s="221">
        <f t="shared" si="2"/>
        <v>0</v>
      </c>
      <c r="Z15" s="271">
        <f t="shared" si="0"/>
        <v>0</v>
      </c>
    </row>
    <row r="16" spans="1:26" ht="24.95" customHeight="1" x14ac:dyDescent="0.2">
      <c r="A16" s="374" t="s">
        <v>50</v>
      </c>
      <c r="B16" s="366"/>
      <c r="C16" s="367"/>
      <c r="D16" s="366"/>
      <c r="E16" s="367"/>
      <c r="F16" s="366"/>
      <c r="G16" s="367"/>
      <c r="H16" s="366"/>
      <c r="I16" s="367"/>
      <c r="J16" s="366"/>
      <c r="K16" s="367"/>
      <c r="L16" s="366"/>
      <c r="M16" s="367"/>
      <c r="N16" s="366"/>
      <c r="O16" s="367"/>
      <c r="P16" s="366"/>
      <c r="Q16" s="367"/>
      <c r="R16" s="366"/>
      <c r="S16" s="367"/>
      <c r="T16" s="366"/>
      <c r="U16" s="367"/>
      <c r="V16" s="366"/>
      <c r="W16" s="367"/>
      <c r="X16" s="221">
        <f t="shared" si="1"/>
        <v>0</v>
      </c>
      <c r="Y16" s="221">
        <f t="shared" si="2"/>
        <v>0</v>
      </c>
      <c r="Z16" s="271">
        <f t="shared" si="0"/>
        <v>0</v>
      </c>
    </row>
    <row r="17" spans="1:26" ht="24.95" customHeight="1" x14ac:dyDescent="0.2">
      <c r="A17" s="374" t="s">
        <v>497</v>
      </c>
      <c r="B17" s="366"/>
      <c r="C17" s="367"/>
      <c r="D17" s="366"/>
      <c r="E17" s="367"/>
      <c r="F17" s="366"/>
      <c r="G17" s="367"/>
      <c r="H17" s="366"/>
      <c r="I17" s="367"/>
      <c r="J17" s="366"/>
      <c r="K17" s="367"/>
      <c r="L17" s="366"/>
      <c r="M17" s="367"/>
      <c r="N17" s="366"/>
      <c r="O17" s="367"/>
      <c r="P17" s="366"/>
      <c r="Q17" s="367"/>
      <c r="R17" s="366"/>
      <c r="S17" s="367"/>
      <c r="T17" s="366"/>
      <c r="U17" s="367"/>
      <c r="V17" s="366"/>
      <c r="W17" s="367"/>
      <c r="X17" s="221">
        <f t="shared" si="1"/>
        <v>0</v>
      </c>
      <c r="Y17" s="221">
        <f t="shared" si="2"/>
        <v>0</v>
      </c>
      <c r="Z17" s="271">
        <f t="shared" si="0"/>
        <v>0</v>
      </c>
    </row>
    <row r="18" spans="1:26" ht="24.95" customHeight="1" x14ac:dyDescent="0.2">
      <c r="A18" s="374" t="s">
        <v>53</v>
      </c>
      <c r="B18" s="366"/>
      <c r="C18" s="367"/>
      <c r="D18" s="366"/>
      <c r="E18" s="367"/>
      <c r="F18" s="366"/>
      <c r="G18" s="367"/>
      <c r="H18" s="366"/>
      <c r="I18" s="367"/>
      <c r="J18" s="366"/>
      <c r="K18" s="367"/>
      <c r="L18" s="366"/>
      <c r="M18" s="367"/>
      <c r="N18" s="366"/>
      <c r="O18" s="367"/>
      <c r="P18" s="366"/>
      <c r="Q18" s="367"/>
      <c r="R18" s="366"/>
      <c r="S18" s="367"/>
      <c r="T18" s="366"/>
      <c r="U18" s="367"/>
      <c r="V18" s="366"/>
      <c r="W18" s="367"/>
      <c r="X18" s="221">
        <f t="shared" si="1"/>
        <v>0</v>
      </c>
      <c r="Y18" s="221">
        <f t="shared" si="2"/>
        <v>0</v>
      </c>
      <c r="Z18" s="271">
        <f t="shared" si="0"/>
        <v>0</v>
      </c>
    </row>
    <row r="19" spans="1:26" ht="24.95" customHeight="1" x14ac:dyDescent="0.2">
      <c r="A19" s="374" t="s">
        <v>54</v>
      </c>
      <c r="B19" s="366"/>
      <c r="C19" s="367"/>
      <c r="D19" s="366"/>
      <c r="E19" s="367"/>
      <c r="F19" s="366"/>
      <c r="G19" s="367"/>
      <c r="H19" s="366"/>
      <c r="I19" s="367"/>
      <c r="J19" s="366"/>
      <c r="K19" s="367"/>
      <c r="L19" s="366">
        <v>5</v>
      </c>
      <c r="M19" s="367">
        <v>4</v>
      </c>
      <c r="N19" s="366"/>
      <c r="O19" s="367"/>
      <c r="P19" s="366"/>
      <c r="Q19" s="367"/>
      <c r="R19" s="366"/>
      <c r="S19" s="367"/>
      <c r="T19" s="366"/>
      <c r="U19" s="367"/>
      <c r="V19" s="366"/>
      <c r="W19" s="367"/>
      <c r="X19" s="221">
        <f t="shared" si="1"/>
        <v>5</v>
      </c>
      <c r="Y19" s="221">
        <f t="shared" si="2"/>
        <v>4</v>
      </c>
      <c r="Z19" s="271">
        <f t="shared" si="0"/>
        <v>9</v>
      </c>
    </row>
    <row r="20" spans="1:26" ht="24.95" customHeight="1" x14ac:dyDescent="0.2">
      <c r="A20" s="374" t="s">
        <v>55</v>
      </c>
      <c r="B20" s="366">
        <v>3</v>
      </c>
      <c r="C20" s="367">
        <v>2</v>
      </c>
      <c r="D20" s="366"/>
      <c r="E20" s="367"/>
      <c r="F20" s="366"/>
      <c r="G20" s="367"/>
      <c r="H20" s="366"/>
      <c r="I20" s="367"/>
      <c r="J20" s="366">
        <v>37</v>
      </c>
      <c r="K20" s="367">
        <v>34</v>
      </c>
      <c r="L20" s="366">
        <v>33</v>
      </c>
      <c r="M20" s="367">
        <v>24</v>
      </c>
      <c r="N20" s="366"/>
      <c r="O20" s="367"/>
      <c r="P20" s="366"/>
      <c r="Q20" s="367"/>
      <c r="R20" s="366"/>
      <c r="S20" s="367"/>
      <c r="T20" s="366"/>
      <c r="U20" s="367"/>
      <c r="V20" s="366"/>
      <c r="W20" s="367"/>
      <c r="X20" s="221">
        <f t="shared" si="1"/>
        <v>73</v>
      </c>
      <c r="Y20" s="221">
        <f t="shared" si="2"/>
        <v>60</v>
      </c>
      <c r="Z20" s="271">
        <f t="shared" si="0"/>
        <v>133</v>
      </c>
    </row>
    <row r="21" spans="1:26" ht="24.95" customHeight="1" x14ac:dyDescent="0.2">
      <c r="A21" s="374" t="s">
        <v>56</v>
      </c>
      <c r="B21" s="366"/>
      <c r="C21" s="367"/>
      <c r="D21" s="366"/>
      <c r="E21" s="367"/>
      <c r="F21" s="366"/>
      <c r="G21" s="367"/>
      <c r="H21" s="366"/>
      <c r="I21" s="367"/>
      <c r="J21" s="366"/>
      <c r="K21" s="367"/>
      <c r="L21" s="366"/>
      <c r="M21" s="367"/>
      <c r="N21" s="366"/>
      <c r="O21" s="367"/>
      <c r="P21" s="366"/>
      <c r="Q21" s="367"/>
      <c r="R21" s="366"/>
      <c r="S21" s="367"/>
      <c r="T21" s="366"/>
      <c r="U21" s="367"/>
      <c r="V21" s="366"/>
      <c r="W21" s="367"/>
      <c r="X21" s="221">
        <f t="shared" si="1"/>
        <v>0</v>
      </c>
      <c r="Y21" s="221">
        <f t="shared" si="2"/>
        <v>0</v>
      </c>
      <c r="Z21" s="271">
        <f t="shared" si="0"/>
        <v>0</v>
      </c>
    </row>
    <row r="22" spans="1:26" ht="24.95" customHeight="1" x14ac:dyDescent="0.2">
      <c r="A22" s="374" t="s">
        <v>57</v>
      </c>
      <c r="B22" s="366"/>
      <c r="C22" s="367"/>
      <c r="D22" s="366"/>
      <c r="E22" s="367"/>
      <c r="F22" s="366"/>
      <c r="G22" s="367"/>
      <c r="H22" s="366"/>
      <c r="I22" s="367"/>
      <c r="J22" s="366"/>
      <c r="K22" s="367"/>
      <c r="L22" s="366"/>
      <c r="M22" s="367"/>
      <c r="N22" s="366"/>
      <c r="O22" s="367"/>
      <c r="P22" s="366"/>
      <c r="Q22" s="367"/>
      <c r="R22" s="366"/>
      <c r="S22" s="367"/>
      <c r="T22" s="366"/>
      <c r="U22" s="367"/>
      <c r="V22" s="366"/>
      <c r="W22" s="367"/>
      <c r="X22" s="221">
        <f t="shared" si="1"/>
        <v>0</v>
      </c>
      <c r="Y22" s="221">
        <f t="shared" si="2"/>
        <v>0</v>
      </c>
      <c r="Z22" s="271">
        <f t="shared" si="0"/>
        <v>0</v>
      </c>
    </row>
    <row r="23" spans="1:26" ht="24.95" customHeight="1" x14ac:dyDescent="0.2">
      <c r="A23" s="374" t="s">
        <v>58</v>
      </c>
      <c r="B23" s="366"/>
      <c r="C23" s="367"/>
      <c r="D23" s="366"/>
      <c r="E23" s="367"/>
      <c r="F23" s="366"/>
      <c r="G23" s="367"/>
      <c r="H23" s="366"/>
      <c r="I23" s="367"/>
      <c r="J23" s="366"/>
      <c r="K23" s="367"/>
      <c r="L23" s="366"/>
      <c r="M23" s="367"/>
      <c r="N23" s="366"/>
      <c r="O23" s="367"/>
      <c r="P23" s="366"/>
      <c r="Q23" s="367"/>
      <c r="R23" s="366"/>
      <c r="S23" s="367"/>
      <c r="T23" s="366"/>
      <c r="U23" s="367"/>
      <c r="V23" s="366"/>
      <c r="W23" s="367"/>
      <c r="X23" s="221">
        <f t="shared" si="1"/>
        <v>0</v>
      </c>
      <c r="Y23" s="221">
        <f t="shared" si="2"/>
        <v>0</v>
      </c>
      <c r="Z23" s="271">
        <f t="shared" si="0"/>
        <v>0</v>
      </c>
    </row>
    <row r="24" spans="1:26" ht="24.95" customHeight="1" x14ac:dyDescent="0.2">
      <c r="A24" s="374" t="s">
        <v>59</v>
      </c>
      <c r="B24" s="366"/>
      <c r="C24" s="367"/>
      <c r="D24" s="366"/>
      <c r="E24" s="367"/>
      <c r="F24" s="366"/>
      <c r="G24" s="367"/>
      <c r="H24" s="366"/>
      <c r="I24" s="367"/>
      <c r="J24" s="366"/>
      <c r="K24" s="367"/>
      <c r="L24" s="366"/>
      <c r="M24" s="367"/>
      <c r="N24" s="366"/>
      <c r="O24" s="367"/>
      <c r="P24" s="366"/>
      <c r="Q24" s="367"/>
      <c r="R24" s="366"/>
      <c r="S24" s="367"/>
      <c r="T24" s="366"/>
      <c r="U24" s="367"/>
      <c r="V24" s="366"/>
      <c r="W24" s="367"/>
      <c r="X24" s="221">
        <f t="shared" si="1"/>
        <v>0</v>
      </c>
      <c r="Y24" s="221">
        <f t="shared" si="2"/>
        <v>0</v>
      </c>
      <c r="Z24" s="271">
        <f t="shared" si="0"/>
        <v>0</v>
      </c>
    </row>
    <row r="25" spans="1:26" ht="24.95" customHeight="1" x14ac:dyDescent="0.2">
      <c r="A25" s="374" t="s">
        <v>60</v>
      </c>
      <c r="B25" s="366"/>
      <c r="C25" s="367"/>
      <c r="D25" s="366"/>
      <c r="E25" s="367"/>
      <c r="F25" s="366"/>
      <c r="G25" s="367"/>
      <c r="H25" s="366"/>
      <c r="I25" s="367"/>
      <c r="J25" s="366"/>
      <c r="K25" s="367"/>
      <c r="L25" s="366"/>
      <c r="M25" s="367"/>
      <c r="N25" s="366"/>
      <c r="O25" s="367"/>
      <c r="P25" s="366"/>
      <c r="Q25" s="367"/>
      <c r="R25" s="366"/>
      <c r="S25" s="367"/>
      <c r="T25" s="366"/>
      <c r="U25" s="367"/>
      <c r="V25" s="366"/>
      <c r="W25" s="367"/>
      <c r="X25" s="221">
        <f t="shared" si="1"/>
        <v>0</v>
      </c>
      <c r="Y25" s="221">
        <f t="shared" si="2"/>
        <v>0</v>
      </c>
      <c r="Z25" s="271">
        <f t="shared" si="0"/>
        <v>0</v>
      </c>
    </row>
    <row r="26" spans="1:26" ht="24.95" customHeight="1" x14ac:dyDescent="0.2">
      <c r="A26" s="374" t="s">
        <v>61</v>
      </c>
      <c r="B26" s="366"/>
      <c r="C26" s="367"/>
      <c r="D26" s="366"/>
      <c r="E26" s="367"/>
      <c r="F26" s="366"/>
      <c r="G26" s="367"/>
      <c r="H26" s="366"/>
      <c r="I26" s="367"/>
      <c r="J26" s="366"/>
      <c r="K26" s="367"/>
      <c r="L26" s="366"/>
      <c r="M26" s="367"/>
      <c r="N26" s="366"/>
      <c r="O26" s="367"/>
      <c r="P26" s="366"/>
      <c r="Q26" s="367"/>
      <c r="R26" s="366"/>
      <c r="S26" s="367"/>
      <c r="T26" s="366"/>
      <c r="U26" s="367"/>
      <c r="V26" s="366"/>
      <c r="W26" s="367"/>
      <c r="X26" s="221">
        <f t="shared" si="1"/>
        <v>0</v>
      </c>
      <c r="Y26" s="221">
        <f t="shared" si="2"/>
        <v>0</v>
      </c>
      <c r="Z26" s="271">
        <f t="shared" si="0"/>
        <v>0</v>
      </c>
    </row>
    <row r="27" spans="1:26" ht="24.95" customHeight="1" x14ac:dyDescent="0.2">
      <c r="A27" s="374" t="s">
        <v>62</v>
      </c>
      <c r="B27" s="366"/>
      <c r="C27" s="367"/>
      <c r="D27" s="366"/>
      <c r="E27" s="367"/>
      <c r="F27" s="366"/>
      <c r="G27" s="367"/>
      <c r="H27" s="366"/>
      <c r="I27" s="367"/>
      <c r="J27" s="366"/>
      <c r="K27" s="367"/>
      <c r="L27" s="366"/>
      <c r="M27" s="367"/>
      <c r="N27" s="366"/>
      <c r="O27" s="367"/>
      <c r="P27" s="366"/>
      <c r="Q27" s="367"/>
      <c r="R27" s="366"/>
      <c r="S27" s="367"/>
      <c r="T27" s="366"/>
      <c r="U27" s="367"/>
      <c r="V27" s="366"/>
      <c r="W27" s="367"/>
      <c r="X27" s="221">
        <f t="shared" si="1"/>
        <v>0</v>
      </c>
      <c r="Y27" s="221">
        <f t="shared" si="2"/>
        <v>0</v>
      </c>
      <c r="Z27" s="271">
        <f t="shared" si="0"/>
        <v>0</v>
      </c>
    </row>
    <row r="28" spans="1:26" ht="24.95" customHeight="1" x14ac:dyDescent="0.2">
      <c r="A28" s="374" t="s">
        <v>63</v>
      </c>
      <c r="B28" s="366"/>
      <c r="C28" s="367"/>
      <c r="D28" s="366"/>
      <c r="E28" s="367"/>
      <c r="F28" s="366"/>
      <c r="G28" s="367"/>
      <c r="H28" s="366"/>
      <c r="I28" s="367"/>
      <c r="J28" s="366"/>
      <c r="K28" s="367"/>
      <c r="L28" s="366"/>
      <c r="M28" s="367"/>
      <c r="N28" s="366"/>
      <c r="O28" s="367"/>
      <c r="P28" s="366"/>
      <c r="Q28" s="367"/>
      <c r="R28" s="366"/>
      <c r="S28" s="367"/>
      <c r="T28" s="366"/>
      <c r="U28" s="367"/>
      <c r="V28" s="366"/>
      <c r="W28" s="367"/>
      <c r="X28" s="221">
        <f t="shared" si="1"/>
        <v>0</v>
      </c>
      <c r="Y28" s="221">
        <f t="shared" si="2"/>
        <v>0</v>
      </c>
      <c r="Z28" s="271">
        <f t="shared" si="0"/>
        <v>0</v>
      </c>
    </row>
    <row r="29" spans="1:26" ht="24.95" customHeight="1" x14ac:dyDescent="0.2">
      <c r="A29" s="374" t="s">
        <v>64</v>
      </c>
      <c r="B29" s="366"/>
      <c r="C29" s="367"/>
      <c r="D29" s="366"/>
      <c r="E29" s="367"/>
      <c r="F29" s="366"/>
      <c r="G29" s="367"/>
      <c r="H29" s="366"/>
      <c r="I29" s="367"/>
      <c r="J29" s="366"/>
      <c r="K29" s="367"/>
      <c r="L29" s="366"/>
      <c r="M29" s="367"/>
      <c r="N29" s="366"/>
      <c r="O29" s="367"/>
      <c r="P29" s="366"/>
      <c r="Q29" s="367"/>
      <c r="R29" s="366"/>
      <c r="S29" s="367"/>
      <c r="T29" s="366"/>
      <c r="U29" s="367"/>
      <c r="V29" s="366"/>
      <c r="W29" s="367"/>
      <c r="X29" s="221">
        <f t="shared" si="1"/>
        <v>0</v>
      </c>
      <c r="Y29" s="221">
        <f t="shared" si="2"/>
        <v>0</v>
      </c>
      <c r="Z29" s="271">
        <f t="shared" si="0"/>
        <v>0</v>
      </c>
    </row>
    <row r="30" spans="1:26" ht="24.95" customHeight="1" x14ac:dyDescent="0.2">
      <c r="A30" s="374" t="s">
        <v>65</v>
      </c>
      <c r="B30" s="366"/>
      <c r="C30" s="367"/>
      <c r="D30" s="366"/>
      <c r="E30" s="367"/>
      <c r="F30" s="366"/>
      <c r="G30" s="367"/>
      <c r="H30" s="366"/>
      <c r="I30" s="367"/>
      <c r="J30" s="366"/>
      <c r="K30" s="367"/>
      <c r="L30" s="366"/>
      <c r="M30" s="367"/>
      <c r="N30" s="366"/>
      <c r="O30" s="367"/>
      <c r="P30" s="366"/>
      <c r="Q30" s="367"/>
      <c r="R30" s="366"/>
      <c r="S30" s="367"/>
      <c r="T30" s="366"/>
      <c r="U30" s="367"/>
      <c r="V30" s="366"/>
      <c r="W30" s="367"/>
      <c r="X30" s="221">
        <f t="shared" si="1"/>
        <v>0</v>
      </c>
      <c r="Y30" s="221">
        <f t="shared" si="2"/>
        <v>0</v>
      </c>
      <c r="Z30" s="271">
        <f t="shared" si="0"/>
        <v>0</v>
      </c>
    </row>
    <row r="31" spans="1:26" ht="24.95" customHeight="1" x14ac:dyDescent="0.2">
      <c r="A31" s="374" t="s">
        <v>66</v>
      </c>
      <c r="B31" s="366"/>
      <c r="C31" s="367"/>
      <c r="D31" s="366"/>
      <c r="E31" s="367"/>
      <c r="F31" s="366"/>
      <c r="G31" s="367"/>
      <c r="H31" s="366"/>
      <c r="I31" s="367"/>
      <c r="J31" s="366"/>
      <c r="K31" s="367"/>
      <c r="L31" s="366"/>
      <c r="M31" s="367"/>
      <c r="N31" s="366"/>
      <c r="O31" s="367"/>
      <c r="P31" s="366"/>
      <c r="Q31" s="367"/>
      <c r="R31" s="366"/>
      <c r="S31" s="367"/>
      <c r="T31" s="366"/>
      <c r="U31" s="367"/>
      <c r="V31" s="366"/>
      <c r="W31" s="367"/>
      <c r="X31" s="221">
        <f t="shared" si="1"/>
        <v>0</v>
      </c>
      <c r="Y31" s="221">
        <f t="shared" si="2"/>
        <v>0</v>
      </c>
      <c r="Z31" s="271">
        <f t="shared" si="0"/>
        <v>0</v>
      </c>
    </row>
    <row r="32" spans="1:26" ht="24.95" customHeight="1" x14ac:dyDescent="0.2">
      <c r="A32" s="374" t="s">
        <v>67</v>
      </c>
      <c r="B32" s="366"/>
      <c r="C32" s="367"/>
      <c r="D32" s="366"/>
      <c r="E32" s="367"/>
      <c r="F32" s="366"/>
      <c r="G32" s="367"/>
      <c r="H32" s="366"/>
      <c r="I32" s="367"/>
      <c r="J32" s="366"/>
      <c r="K32" s="367"/>
      <c r="L32" s="366"/>
      <c r="M32" s="367"/>
      <c r="N32" s="366"/>
      <c r="O32" s="367"/>
      <c r="P32" s="366"/>
      <c r="Q32" s="367"/>
      <c r="R32" s="366"/>
      <c r="S32" s="367"/>
      <c r="T32" s="366"/>
      <c r="U32" s="367"/>
      <c r="V32" s="366"/>
      <c r="W32" s="367"/>
      <c r="X32" s="221">
        <f t="shared" si="1"/>
        <v>0</v>
      </c>
      <c r="Y32" s="221">
        <f t="shared" si="2"/>
        <v>0</v>
      </c>
      <c r="Z32" s="271">
        <f t="shared" si="0"/>
        <v>0</v>
      </c>
    </row>
    <row r="33" spans="1:26" ht="24.95" customHeight="1" x14ac:dyDescent="0.2">
      <c r="A33" s="374" t="s">
        <v>412</v>
      </c>
      <c r="B33" s="366"/>
      <c r="C33" s="367"/>
      <c r="D33" s="366"/>
      <c r="E33" s="367"/>
      <c r="F33" s="366"/>
      <c r="G33" s="367"/>
      <c r="H33" s="366"/>
      <c r="I33" s="367"/>
      <c r="J33" s="366"/>
      <c r="K33" s="367"/>
      <c r="L33" s="366"/>
      <c r="M33" s="367"/>
      <c r="N33" s="366"/>
      <c r="O33" s="367"/>
      <c r="P33" s="366"/>
      <c r="Q33" s="367"/>
      <c r="R33" s="366"/>
      <c r="S33" s="367"/>
      <c r="T33" s="366"/>
      <c r="U33" s="367"/>
      <c r="V33" s="366"/>
      <c r="W33" s="367"/>
      <c r="X33" s="221">
        <f t="shared" si="1"/>
        <v>0</v>
      </c>
      <c r="Y33" s="221">
        <f t="shared" si="2"/>
        <v>0</v>
      </c>
      <c r="Z33" s="271">
        <f t="shared" si="0"/>
        <v>0</v>
      </c>
    </row>
    <row r="34" spans="1:26" ht="24.95" customHeight="1" x14ac:dyDescent="0.2">
      <c r="A34" s="374" t="s">
        <v>413</v>
      </c>
      <c r="B34" s="366"/>
      <c r="C34" s="367"/>
      <c r="D34" s="366"/>
      <c r="E34" s="367"/>
      <c r="F34" s="366"/>
      <c r="G34" s="367"/>
      <c r="H34" s="366"/>
      <c r="I34" s="367"/>
      <c r="J34" s="366"/>
      <c r="K34" s="367"/>
      <c r="L34" s="366"/>
      <c r="M34" s="367"/>
      <c r="N34" s="366"/>
      <c r="O34" s="367"/>
      <c r="P34" s="366"/>
      <c r="Q34" s="367"/>
      <c r="R34" s="366"/>
      <c r="S34" s="367"/>
      <c r="T34" s="366"/>
      <c r="U34" s="367"/>
      <c r="V34" s="366"/>
      <c r="W34" s="367"/>
      <c r="X34" s="221">
        <f t="shared" si="1"/>
        <v>0</v>
      </c>
      <c r="Y34" s="221">
        <f t="shared" si="2"/>
        <v>0</v>
      </c>
      <c r="Z34" s="271">
        <f t="shared" si="0"/>
        <v>0</v>
      </c>
    </row>
    <row r="35" spans="1:26" ht="24.95" customHeight="1" x14ac:dyDescent="0.2">
      <c r="A35" s="374" t="s">
        <v>414</v>
      </c>
      <c r="B35" s="366"/>
      <c r="C35" s="367"/>
      <c r="D35" s="366"/>
      <c r="E35" s="367"/>
      <c r="F35" s="366"/>
      <c r="G35" s="367"/>
      <c r="H35" s="366"/>
      <c r="I35" s="367"/>
      <c r="J35" s="366"/>
      <c r="K35" s="367"/>
      <c r="L35" s="366"/>
      <c r="M35" s="367"/>
      <c r="N35" s="366"/>
      <c r="O35" s="367"/>
      <c r="P35" s="366"/>
      <c r="Q35" s="367"/>
      <c r="R35" s="366"/>
      <c r="S35" s="367"/>
      <c r="T35" s="366"/>
      <c r="U35" s="367"/>
      <c r="V35" s="366"/>
      <c r="W35" s="367"/>
      <c r="X35" s="221">
        <f t="shared" si="1"/>
        <v>0</v>
      </c>
      <c r="Y35" s="221">
        <f t="shared" si="2"/>
        <v>0</v>
      </c>
      <c r="Z35" s="271">
        <f t="shared" si="0"/>
        <v>0</v>
      </c>
    </row>
    <row r="36" spans="1:26" ht="24.95" customHeight="1" x14ac:dyDescent="0.2">
      <c r="A36" s="374" t="s">
        <v>68</v>
      </c>
      <c r="B36" s="366"/>
      <c r="C36" s="367"/>
      <c r="D36" s="366"/>
      <c r="E36" s="367"/>
      <c r="F36" s="366"/>
      <c r="G36" s="367"/>
      <c r="H36" s="366"/>
      <c r="I36" s="367"/>
      <c r="J36" s="366"/>
      <c r="K36" s="367"/>
      <c r="L36" s="366"/>
      <c r="M36" s="367"/>
      <c r="N36" s="366"/>
      <c r="O36" s="367"/>
      <c r="P36" s="366"/>
      <c r="Q36" s="367"/>
      <c r="R36" s="366"/>
      <c r="S36" s="367"/>
      <c r="T36" s="366"/>
      <c r="U36" s="367"/>
      <c r="V36" s="366"/>
      <c r="W36" s="367"/>
      <c r="X36" s="221">
        <f t="shared" si="1"/>
        <v>0</v>
      </c>
      <c r="Y36" s="221">
        <f t="shared" si="2"/>
        <v>0</v>
      </c>
      <c r="Z36" s="271">
        <f t="shared" si="0"/>
        <v>0</v>
      </c>
    </row>
    <row r="37" spans="1:26" ht="24.95" customHeight="1" x14ac:dyDescent="0.2">
      <c r="A37" s="374" t="s">
        <v>415</v>
      </c>
      <c r="B37" s="366"/>
      <c r="C37" s="367"/>
      <c r="D37" s="366"/>
      <c r="E37" s="367"/>
      <c r="F37" s="366"/>
      <c r="G37" s="367"/>
      <c r="H37" s="366"/>
      <c r="I37" s="367"/>
      <c r="J37" s="366"/>
      <c r="K37" s="367"/>
      <c r="L37" s="366"/>
      <c r="M37" s="367"/>
      <c r="N37" s="366"/>
      <c r="O37" s="367"/>
      <c r="P37" s="366"/>
      <c r="Q37" s="367"/>
      <c r="R37" s="366"/>
      <c r="S37" s="367"/>
      <c r="T37" s="366"/>
      <c r="U37" s="367"/>
      <c r="V37" s="366"/>
      <c r="W37" s="367"/>
      <c r="X37" s="221">
        <f t="shared" si="1"/>
        <v>0</v>
      </c>
      <c r="Y37" s="221">
        <f t="shared" si="2"/>
        <v>0</v>
      </c>
      <c r="Z37" s="271">
        <f t="shared" si="0"/>
        <v>0</v>
      </c>
    </row>
    <row r="38" spans="1:26" ht="24.95" customHeight="1" x14ac:dyDescent="0.2">
      <c r="A38" s="374" t="s">
        <v>416</v>
      </c>
      <c r="B38" s="366"/>
      <c r="C38" s="367"/>
      <c r="D38" s="366"/>
      <c r="E38" s="367"/>
      <c r="F38" s="366"/>
      <c r="G38" s="367"/>
      <c r="H38" s="366"/>
      <c r="I38" s="367"/>
      <c r="J38" s="366"/>
      <c r="K38" s="367"/>
      <c r="L38" s="366"/>
      <c r="M38" s="367"/>
      <c r="N38" s="366"/>
      <c r="O38" s="367"/>
      <c r="P38" s="366"/>
      <c r="Q38" s="367"/>
      <c r="R38" s="366"/>
      <c r="S38" s="367"/>
      <c r="T38" s="366"/>
      <c r="U38" s="367"/>
      <c r="V38" s="366"/>
      <c r="W38" s="367"/>
      <c r="X38" s="221">
        <f t="shared" si="1"/>
        <v>0</v>
      </c>
      <c r="Y38" s="221">
        <f t="shared" si="2"/>
        <v>0</v>
      </c>
      <c r="Z38" s="271">
        <f t="shared" si="0"/>
        <v>0</v>
      </c>
    </row>
    <row r="39" spans="1:26" ht="24.95" customHeight="1" x14ac:dyDescent="0.2">
      <c r="A39" s="374" t="s">
        <v>417</v>
      </c>
      <c r="B39" s="366"/>
      <c r="C39" s="367"/>
      <c r="D39" s="366"/>
      <c r="E39" s="367"/>
      <c r="F39" s="366"/>
      <c r="G39" s="367"/>
      <c r="H39" s="366"/>
      <c r="I39" s="367"/>
      <c r="J39" s="366"/>
      <c r="K39" s="367"/>
      <c r="L39" s="366"/>
      <c r="M39" s="367"/>
      <c r="N39" s="366"/>
      <c r="O39" s="367"/>
      <c r="P39" s="366"/>
      <c r="Q39" s="367"/>
      <c r="R39" s="366"/>
      <c r="S39" s="367"/>
      <c r="T39" s="366"/>
      <c r="U39" s="367"/>
      <c r="V39" s="366"/>
      <c r="W39" s="367"/>
      <c r="X39" s="221">
        <f t="shared" si="1"/>
        <v>0</v>
      </c>
      <c r="Y39" s="221">
        <f t="shared" si="2"/>
        <v>0</v>
      </c>
      <c r="Z39" s="271">
        <f t="shared" si="0"/>
        <v>0</v>
      </c>
    </row>
    <row r="40" spans="1:26" ht="24.95" customHeight="1" x14ac:dyDescent="0.2">
      <c r="A40" s="374" t="s">
        <v>69</v>
      </c>
      <c r="B40" s="366"/>
      <c r="C40" s="367"/>
      <c r="D40" s="366"/>
      <c r="E40" s="367"/>
      <c r="F40" s="366"/>
      <c r="G40" s="367"/>
      <c r="H40" s="366"/>
      <c r="I40" s="367"/>
      <c r="J40" s="366"/>
      <c r="K40" s="367"/>
      <c r="L40" s="366"/>
      <c r="M40" s="367"/>
      <c r="N40" s="366"/>
      <c r="O40" s="367"/>
      <c r="P40" s="366"/>
      <c r="Q40" s="367"/>
      <c r="R40" s="366"/>
      <c r="S40" s="367"/>
      <c r="T40" s="366"/>
      <c r="U40" s="367"/>
      <c r="V40" s="366"/>
      <c r="W40" s="367"/>
      <c r="X40" s="221">
        <f t="shared" si="1"/>
        <v>0</v>
      </c>
      <c r="Y40" s="221">
        <f t="shared" si="2"/>
        <v>0</v>
      </c>
      <c r="Z40" s="271">
        <f t="shared" si="0"/>
        <v>0</v>
      </c>
    </row>
    <row r="41" spans="1:26" ht="24.95" customHeight="1" x14ac:dyDescent="0.2">
      <c r="A41" s="374" t="s">
        <v>70</v>
      </c>
      <c r="B41" s="366"/>
      <c r="C41" s="367"/>
      <c r="D41" s="366"/>
      <c r="E41" s="367"/>
      <c r="F41" s="366"/>
      <c r="G41" s="367"/>
      <c r="H41" s="366"/>
      <c r="I41" s="367"/>
      <c r="J41" s="366"/>
      <c r="K41" s="367"/>
      <c r="L41" s="366"/>
      <c r="M41" s="367"/>
      <c r="N41" s="366"/>
      <c r="O41" s="367"/>
      <c r="P41" s="366"/>
      <c r="Q41" s="367"/>
      <c r="R41" s="366"/>
      <c r="S41" s="367"/>
      <c r="T41" s="366"/>
      <c r="U41" s="367"/>
      <c r="V41" s="366"/>
      <c r="W41" s="367"/>
      <c r="X41" s="221">
        <f t="shared" si="1"/>
        <v>0</v>
      </c>
      <c r="Y41" s="221">
        <f t="shared" si="2"/>
        <v>0</v>
      </c>
      <c r="Z41" s="271">
        <f t="shared" si="0"/>
        <v>0</v>
      </c>
    </row>
    <row r="42" spans="1:26" ht="24.95" customHeight="1" x14ac:dyDescent="0.2">
      <c r="A42" s="374" t="s">
        <v>71</v>
      </c>
      <c r="B42" s="366"/>
      <c r="C42" s="367"/>
      <c r="D42" s="366"/>
      <c r="E42" s="367"/>
      <c r="F42" s="366"/>
      <c r="G42" s="367"/>
      <c r="H42" s="366"/>
      <c r="I42" s="367"/>
      <c r="J42" s="366"/>
      <c r="K42" s="367"/>
      <c r="L42" s="366"/>
      <c r="M42" s="367"/>
      <c r="N42" s="366"/>
      <c r="O42" s="367"/>
      <c r="P42" s="366"/>
      <c r="Q42" s="367"/>
      <c r="R42" s="366"/>
      <c r="S42" s="367"/>
      <c r="T42" s="366"/>
      <c r="U42" s="367"/>
      <c r="V42" s="366"/>
      <c r="W42" s="367"/>
      <c r="X42" s="221">
        <f t="shared" si="1"/>
        <v>0</v>
      </c>
      <c r="Y42" s="221">
        <f t="shared" si="2"/>
        <v>0</v>
      </c>
      <c r="Z42" s="271">
        <f t="shared" si="0"/>
        <v>0</v>
      </c>
    </row>
    <row r="43" spans="1:26" ht="24.95" customHeight="1" x14ac:dyDescent="0.2">
      <c r="A43" s="374" t="s">
        <v>72</v>
      </c>
      <c r="B43" s="366"/>
      <c r="C43" s="367"/>
      <c r="D43" s="366"/>
      <c r="E43" s="367"/>
      <c r="F43" s="366"/>
      <c r="G43" s="367"/>
      <c r="H43" s="366"/>
      <c r="I43" s="367"/>
      <c r="J43" s="366"/>
      <c r="K43" s="367"/>
      <c r="L43" s="366"/>
      <c r="M43" s="367"/>
      <c r="N43" s="366"/>
      <c r="O43" s="367"/>
      <c r="P43" s="366"/>
      <c r="Q43" s="367"/>
      <c r="R43" s="366"/>
      <c r="S43" s="367"/>
      <c r="T43" s="366"/>
      <c r="U43" s="367"/>
      <c r="V43" s="366"/>
      <c r="W43" s="367"/>
      <c r="X43" s="221">
        <f t="shared" si="1"/>
        <v>0</v>
      </c>
      <c r="Y43" s="221">
        <f t="shared" si="2"/>
        <v>0</v>
      </c>
      <c r="Z43" s="271">
        <f t="shared" si="0"/>
        <v>0</v>
      </c>
    </row>
    <row r="44" spans="1:26" ht="24.95" customHeight="1" x14ac:dyDescent="0.2">
      <c r="A44" s="374" t="s">
        <v>73</v>
      </c>
      <c r="B44" s="366"/>
      <c r="C44" s="367"/>
      <c r="D44" s="366"/>
      <c r="E44" s="367"/>
      <c r="F44" s="366"/>
      <c r="G44" s="367"/>
      <c r="H44" s="366"/>
      <c r="I44" s="367"/>
      <c r="J44" s="366"/>
      <c r="K44" s="367"/>
      <c r="L44" s="366"/>
      <c r="M44" s="367"/>
      <c r="N44" s="366"/>
      <c r="O44" s="367"/>
      <c r="P44" s="366"/>
      <c r="Q44" s="367"/>
      <c r="R44" s="366"/>
      <c r="S44" s="367"/>
      <c r="T44" s="366"/>
      <c r="U44" s="367"/>
      <c r="V44" s="366"/>
      <c r="W44" s="367"/>
      <c r="X44" s="221">
        <f t="shared" si="1"/>
        <v>0</v>
      </c>
      <c r="Y44" s="221">
        <f t="shared" si="2"/>
        <v>0</v>
      </c>
      <c r="Z44" s="271">
        <f t="shared" si="0"/>
        <v>0</v>
      </c>
    </row>
    <row r="45" spans="1:26" ht="24.95" customHeight="1" x14ac:dyDescent="0.2">
      <c r="A45" s="374" t="s">
        <v>418</v>
      </c>
      <c r="B45" s="366"/>
      <c r="C45" s="367"/>
      <c r="D45" s="366"/>
      <c r="E45" s="367"/>
      <c r="F45" s="366"/>
      <c r="G45" s="367"/>
      <c r="H45" s="366"/>
      <c r="I45" s="367"/>
      <c r="J45" s="366"/>
      <c r="K45" s="367"/>
      <c r="L45" s="366"/>
      <c r="M45" s="367"/>
      <c r="N45" s="366"/>
      <c r="O45" s="367"/>
      <c r="P45" s="366"/>
      <c r="Q45" s="367"/>
      <c r="R45" s="366"/>
      <c r="S45" s="367"/>
      <c r="T45" s="366"/>
      <c r="U45" s="367"/>
      <c r="V45" s="366"/>
      <c r="W45" s="367"/>
      <c r="X45" s="221">
        <f t="shared" si="1"/>
        <v>0</v>
      </c>
      <c r="Y45" s="221">
        <f t="shared" si="2"/>
        <v>0</v>
      </c>
      <c r="Z45" s="271">
        <f t="shared" si="0"/>
        <v>0</v>
      </c>
    </row>
    <row r="46" spans="1:26" ht="24.95" customHeight="1" x14ac:dyDescent="0.2">
      <c r="A46" s="374" t="s">
        <v>74</v>
      </c>
      <c r="B46" s="366"/>
      <c r="C46" s="367"/>
      <c r="D46" s="366"/>
      <c r="E46" s="367"/>
      <c r="F46" s="366"/>
      <c r="G46" s="367"/>
      <c r="H46" s="366"/>
      <c r="I46" s="367"/>
      <c r="J46" s="366"/>
      <c r="K46" s="367"/>
      <c r="L46" s="366"/>
      <c r="M46" s="367"/>
      <c r="N46" s="366"/>
      <c r="O46" s="367"/>
      <c r="P46" s="366"/>
      <c r="Q46" s="367"/>
      <c r="R46" s="366"/>
      <c r="S46" s="367"/>
      <c r="T46" s="366"/>
      <c r="U46" s="367"/>
      <c r="V46" s="366"/>
      <c r="W46" s="367"/>
      <c r="X46" s="221">
        <f t="shared" si="1"/>
        <v>0</v>
      </c>
      <c r="Y46" s="221">
        <f t="shared" si="2"/>
        <v>0</v>
      </c>
      <c r="Z46" s="271">
        <f t="shared" si="0"/>
        <v>0</v>
      </c>
    </row>
    <row r="47" spans="1:26" ht="24.95" customHeight="1" x14ac:dyDescent="0.2">
      <c r="A47" s="374" t="s">
        <v>75</v>
      </c>
      <c r="B47" s="366"/>
      <c r="C47" s="367"/>
      <c r="D47" s="366"/>
      <c r="E47" s="367"/>
      <c r="F47" s="366"/>
      <c r="G47" s="367"/>
      <c r="H47" s="366"/>
      <c r="I47" s="367"/>
      <c r="J47" s="366"/>
      <c r="K47" s="367"/>
      <c r="L47" s="366"/>
      <c r="M47" s="367"/>
      <c r="N47" s="366"/>
      <c r="O47" s="367"/>
      <c r="P47" s="366"/>
      <c r="Q47" s="367"/>
      <c r="R47" s="366"/>
      <c r="S47" s="367"/>
      <c r="T47" s="366"/>
      <c r="U47" s="367"/>
      <c r="V47" s="366"/>
      <c r="W47" s="367"/>
      <c r="X47" s="221">
        <f>B47+D47+F47+H47+J47+L47+N47+P47+R47+T47+V47</f>
        <v>0</v>
      </c>
      <c r="Y47" s="221">
        <f>C47+E47+G47+I47+K47+M47+O47+Q47+S47+U47+W47</f>
        <v>0</v>
      </c>
      <c r="Z47" s="272">
        <f t="shared" si="0"/>
        <v>0</v>
      </c>
    </row>
    <row r="48" spans="1:26" ht="15" customHeight="1" x14ac:dyDescent="0.2">
      <c r="A48" s="214" t="s">
        <v>76</v>
      </c>
      <c r="B48" s="273">
        <f t="shared" ref="B48:W48" si="3">SUM(B4:B47)</f>
        <v>3</v>
      </c>
      <c r="C48" s="273">
        <f t="shared" si="3"/>
        <v>2</v>
      </c>
      <c r="D48" s="273">
        <f t="shared" si="3"/>
        <v>0</v>
      </c>
      <c r="E48" s="273">
        <f t="shared" si="3"/>
        <v>0</v>
      </c>
      <c r="F48" s="273">
        <f t="shared" si="3"/>
        <v>0</v>
      </c>
      <c r="G48" s="273">
        <f t="shared" si="3"/>
        <v>0</v>
      </c>
      <c r="H48" s="273">
        <f t="shared" si="3"/>
        <v>0</v>
      </c>
      <c r="I48" s="273">
        <f t="shared" si="3"/>
        <v>0</v>
      </c>
      <c r="J48" s="273">
        <f t="shared" si="3"/>
        <v>43</v>
      </c>
      <c r="K48" s="273">
        <f t="shared" si="3"/>
        <v>64</v>
      </c>
      <c r="L48" s="273">
        <f t="shared" si="3"/>
        <v>38</v>
      </c>
      <c r="M48" s="273">
        <f t="shared" si="3"/>
        <v>28</v>
      </c>
      <c r="N48" s="273">
        <f t="shared" si="3"/>
        <v>0</v>
      </c>
      <c r="O48" s="273">
        <f t="shared" si="3"/>
        <v>0</v>
      </c>
      <c r="P48" s="273">
        <f t="shared" si="3"/>
        <v>3</v>
      </c>
      <c r="Q48" s="273">
        <f t="shared" si="3"/>
        <v>3</v>
      </c>
      <c r="R48" s="273">
        <f>SUM(R4:R47)</f>
        <v>0</v>
      </c>
      <c r="S48" s="273">
        <f>SUM(S4:S47)</f>
        <v>0</v>
      </c>
      <c r="T48" s="273">
        <f>SUM(T4:T47)</f>
        <v>0</v>
      </c>
      <c r="U48" s="273">
        <f>SUM(U4:U47)</f>
        <v>0</v>
      </c>
      <c r="V48" s="273">
        <f t="shared" si="3"/>
        <v>0</v>
      </c>
      <c r="W48" s="273">
        <f t="shared" si="3"/>
        <v>0</v>
      </c>
      <c r="X48" s="274">
        <f>SUM(X4:X47)</f>
        <v>87</v>
      </c>
      <c r="Y48" s="274">
        <f>SUM(Y4:Y47)</f>
        <v>97</v>
      </c>
      <c r="Z48" s="273">
        <f>X48+Y48</f>
        <v>184</v>
      </c>
    </row>
    <row r="49" spans="1:26" ht="9.9499999999999993" customHeight="1" x14ac:dyDescent="0.2">
      <c r="A49" s="533"/>
      <c r="B49" s="533"/>
      <c r="C49" s="533"/>
      <c r="D49" s="533"/>
      <c r="E49" s="533"/>
      <c r="F49" s="533"/>
      <c r="G49" s="533"/>
      <c r="H49" s="533"/>
      <c r="I49" s="533"/>
      <c r="J49" s="533"/>
      <c r="K49" s="533"/>
      <c r="L49" s="533"/>
      <c r="M49" s="533"/>
      <c r="N49" s="533"/>
      <c r="O49" s="533"/>
      <c r="P49" s="533"/>
      <c r="Q49" s="533"/>
      <c r="R49" s="533"/>
      <c r="S49" s="533"/>
      <c r="T49" s="533"/>
      <c r="U49" s="533"/>
      <c r="V49" s="533"/>
      <c r="W49" s="533"/>
      <c r="X49" s="52"/>
      <c r="Y49" s="53"/>
      <c r="Z49" s="51"/>
    </row>
    <row r="50" spans="1:26" ht="15" customHeight="1" x14ac:dyDescent="0.2">
      <c r="A50" s="68" t="s">
        <v>77</v>
      </c>
      <c r="B50" s="216" t="s">
        <v>41</v>
      </c>
      <c r="C50" s="216" t="s">
        <v>42</v>
      </c>
      <c r="D50" s="216" t="s">
        <v>76</v>
      </c>
      <c r="E50" s="54"/>
      <c r="F50" s="55"/>
      <c r="G50" s="54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1"/>
      <c r="Z50" s="51"/>
    </row>
    <row r="51" spans="1:26" ht="24.95" customHeight="1" x14ac:dyDescent="0.2">
      <c r="A51" s="218" t="s">
        <v>78</v>
      </c>
      <c r="B51" s="370"/>
      <c r="C51" s="357"/>
      <c r="D51" s="275">
        <f>SUM(B51:C51)</f>
        <v>0</v>
      </c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7"/>
      <c r="Y51" s="51"/>
      <c r="Z51" s="51"/>
    </row>
    <row r="52" spans="1:26" ht="24.95" customHeight="1" x14ac:dyDescent="0.2">
      <c r="A52" s="219" t="s">
        <v>79</v>
      </c>
      <c r="B52" s="371">
        <v>1</v>
      </c>
      <c r="C52" s="359">
        <v>1</v>
      </c>
      <c r="D52" s="276">
        <f>SUM(B52:C52)</f>
        <v>2</v>
      </c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7"/>
      <c r="Y52" s="51"/>
      <c r="Z52" s="51"/>
    </row>
    <row r="53" spans="1:26" ht="15" customHeight="1" x14ac:dyDescent="0.2">
      <c r="A53" s="216" t="s">
        <v>76</v>
      </c>
      <c r="B53" s="277">
        <f>SUM(B51:B52)</f>
        <v>1</v>
      </c>
      <c r="C53" s="277">
        <f>SUM(C51:C52)</f>
        <v>1</v>
      </c>
      <c r="D53" s="277">
        <f>SUM(B53:C53)</f>
        <v>2</v>
      </c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7"/>
      <c r="Y53" s="51"/>
      <c r="Z53" s="51"/>
    </row>
    <row r="54" spans="1:26" ht="9.9499999999999993" customHeight="1" x14ac:dyDescent="0.2">
      <c r="A54" s="51"/>
      <c r="B54" s="51"/>
      <c r="C54" s="51"/>
      <c r="D54" s="51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</row>
    <row r="55" spans="1:26" ht="13.35" customHeight="1" x14ac:dyDescent="0.3">
      <c r="A55" s="58" t="s">
        <v>80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60"/>
      <c r="U55" s="60"/>
      <c r="V55" s="59"/>
      <c r="W55" s="59"/>
      <c r="X55" s="60"/>
      <c r="Y55" s="60"/>
      <c r="Z55" s="59"/>
    </row>
    <row r="56" spans="1:26" ht="13.35" customHeight="1" x14ac:dyDescent="0.3">
      <c r="A56" s="376" t="s">
        <v>419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89"/>
      <c r="U56" s="89"/>
      <c r="V56" s="59"/>
      <c r="W56" s="59"/>
      <c r="X56" s="60"/>
      <c r="Y56" s="60"/>
      <c r="Z56" s="59"/>
    </row>
    <row r="57" spans="1:26" ht="13.35" customHeight="1" x14ac:dyDescent="0.3">
      <c r="A57" s="109" t="s">
        <v>531</v>
      </c>
      <c r="B57" s="109"/>
      <c r="C57" s="109"/>
      <c r="D57" s="109"/>
      <c r="E57" s="109"/>
      <c r="F57" s="109"/>
      <c r="G57" s="109"/>
      <c r="H57" s="483"/>
      <c r="I57" s="483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  <c r="V57" s="59"/>
      <c r="W57" s="59"/>
      <c r="X57" s="60"/>
      <c r="Y57" s="60"/>
      <c r="Z57" s="59"/>
    </row>
    <row r="58" spans="1:26" ht="13.35" customHeight="1" x14ac:dyDescent="0.3">
      <c r="A58" s="109" t="s">
        <v>81</v>
      </c>
      <c r="B58" s="375"/>
      <c r="C58" s="375"/>
      <c r="D58" s="375"/>
      <c r="E58" s="375"/>
      <c r="F58" s="375"/>
      <c r="G58" s="375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  <c r="V58" s="59"/>
      <c r="W58" s="59"/>
      <c r="X58" s="60"/>
      <c r="Y58" s="60"/>
      <c r="Z58" s="59"/>
    </row>
    <row r="59" spans="1:26" ht="26.45" customHeight="1" x14ac:dyDescent="0.3">
      <c r="A59" s="532" t="s">
        <v>420</v>
      </c>
      <c r="B59" s="532"/>
      <c r="C59" s="532"/>
      <c r="D59" s="532"/>
      <c r="E59" s="532"/>
      <c r="F59" s="532"/>
      <c r="G59" s="532"/>
      <c r="H59" s="532"/>
      <c r="I59" s="532"/>
      <c r="J59" s="532"/>
      <c r="K59" s="532"/>
      <c r="L59" s="532"/>
      <c r="M59" s="532"/>
      <c r="N59" s="375"/>
      <c r="O59" s="375"/>
      <c r="P59" s="375"/>
      <c r="Q59" s="375"/>
      <c r="R59" s="375"/>
      <c r="S59" s="375"/>
      <c r="T59" s="89"/>
      <c r="U59" s="89"/>
      <c r="V59" s="59"/>
      <c r="W59" s="59"/>
      <c r="X59" s="60"/>
      <c r="Y59" s="60"/>
      <c r="Z59" s="59"/>
    </row>
    <row r="60" spans="1:26" s="476" customFormat="1" ht="14.25" customHeight="1" x14ac:dyDescent="0.3">
      <c r="A60" s="466" t="s">
        <v>506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  <c r="N60" s="375"/>
      <c r="O60" s="375"/>
      <c r="P60" s="375"/>
      <c r="Q60" s="375"/>
      <c r="R60" s="375"/>
      <c r="S60" s="375"/>
      <c r="T60" s="375"/>
      <c r="U60" s="375"/>
      <c r="V60" s="375"/>
      <c r="W60" s="375"/>
      <c r="X60" s="89"/>
      <c r="Y60" s="89"/>
      <c r="Z60" s="375"/>
    </row>
    <row r="61" spans="1:26" x14ac:dyDescent="0.3">
      <c r="A61" s="63"/>
    </row>
    <row r="76" spans="1:1" ht="16.5" x14ac:dyDescent="0.3">
      <c r="A76" s="66"/>
    </row>
  </sheetData>
  <sheetProtection algorithmName="SHA-512" hashValue="MQskZWy6tCtLBvFLn8e2k2AAQVBNiapuqEOaPOyudV8tYJeoUJDmVEPz8HB/rKOQ2iII8AqbXIX3Pj0qdrLy3Q==" saltValue="D58eCJmZ43CVkwmZRi2mSg==" spinCount="100000" sheet="1" selectLockedCells="1"/>
  <mergeCells count="17">
    <mergeCell ref="A59:M59"/>
    <mergeCell ref="A49:W49"/>
    <mergeCell ref="A1:Z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Z2:Z3"/>
    <mergeCell ref="R2:S2"/>
    <mergeCell ref="T2:U2"/>
    <mergeCell ref="V2:W2"/>
    <mergeCell ref="X2:Y2"/>
  </mergeCells>
  <phoneticPr fontId="42" type="noConversion"/>
  <pageMargins left="0.75" right="0.75" top="1" bottom="1" header="0" footer="0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E61"/>
  <sheetViews>
    <sheetView showGridLines="0" zoomScaleNormal="100" workbookViewId="0">
      <pane xSplit="1" ySplit="3" topLeftCell="B40" activePane="bottomRight" state="frozen"/>
      <selection activeCell="A57" sqref="A57"/>
      <selection pane="topRight" activeCell="A57" sqref="A57"/>
      <selection pane="bottomLeft" activeCell="A57" sqref="A57"/>
      <selection pane="bottomRight" activeCell="P53" sqref="P53"/>
    </sheetView>
  </sheetViews>
  <sheetFormatPr defaultColWidth="9.140625" defaultRowHeight="15" customHeight="1" x14ac:dyDescent="0.3"/>
  <cols>
    <col min="1" max="1" width="30.7109375" style="65" customWidth="1"/>
    <col min="2" max="28" width="8.7109375" style="65" customWidth="1"/>
    <col min="29" max="16384" width="9.140625" style="65"/>
  </cols>
  <sheetData>
    <row r="1" spans="1:31" s="67" customFormat="1" ht="30" customHeight="1" x14ac:dyDescent="0.2">
      <c r="A1" s="534" t="s">
        <v>434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4"/>
      <c r="V1" s="534"/>
      <c r="W1" s="534"/>
      <c r="X1" s="534"/>
      <c r="Y1" s="535"/>
      <c r="Z1" s="536" t="s">
        <v>82</v>
      </c>
      <c r="AA1" s="537"/>
      <c r="AB1" s="538"/>
    </row>
    <row r="2" spans="1:31" s="53" customFormat="1" ht="19.5" customHeight="1" x14ac:dyDescent="0.15">
      <c r="A2" s="539" t="s">
        <v>83</v>
      </c>
      <c r="B2" s="539" t="s">
        <v>84</v>
      </c>
      <c r="C2" s="539"/>
      <c r="D2" s="539" t="s">
        <v>85</v>
      </c>
      <c r="E2" s="539"/>
      <c r="F2" s="539" t="s">
        <v>86</v>
      </c>
      <c r="G2" s="539"/>
      <c r="H2" s="539" t="s">
        <v>87</v>
      </c>
      <c r="I2" s="539"/>
      <c r="J2" s="539" t="s">
        <v>88</v>
      </c>
      <c r="K2" s="539"/>
      <c r="L2" s="539" t="s">
        <v>89</v>
      </c>
      <c r="M2" s="539"/>
      <c r="N2" s="539" t="s">
        <v>90</v>
      </c>
      <c r="O2" s="539"/>
      <c r="P2" s="539" t="s">
        <v>91</v>
      </c>
      <c r="Q2" s="539"/>
      <c r="R2" s="539" t="s">
        <v>92</v>
      </c>
      <c r="S2" s="539"/>
      <c r="T2" s="539" t="s">
        <v>93</v>
      </c>
      <c r="U2" s="539"/>
      <c r="V2" s="539" t="s">
        <v>94</v>
      </c>
      <c r="W2" s="539"/>
      <c r="X2" s="539" t="s">
        <v>95</v>
      </c>
      <c r="Y2" s="539"/>
      <c r="Z2" s="539" t="s">
        <v>40</v>
      </c>
      <c r="AA2" s="539"/>
      <c r="AB2" s="539" t="s">
        <v>40</v>
      </c>
    </row>
    <row r="3" spans="1:31" s="53" customFormat="1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41</v>
      </c>
      <c r="U3" s="68" t="s">
        <v>42</v>
      </c>
      <c r="V3" s="68" t="s">
        <v>41</v>
      </c>
      <c r="W3" s="68" t="s">
        <v>42</v>
      </c>
      <c r="X3" s="68" t="s">
        <v>41</v>
      </c>
      <c r="Y3" s="68" t="s">
        <v>42</v>
      </c>
      <c r="Z3" s="68" t="s">
        <v>41</v>
      </c>
      <c r="AA3" s="68" t="s">
        <v>42</v>
      </c>
      <c r="AB3" s="539"/>
    </row>
    <row r="4" spans="1:31" s="69" customFormat="1" ht="24.95" customHeight="1" x14ac:dyDescent="0.2">
      <c r="A4" s="374" t="s">
        <v>43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  <c r="AC4" s="212">
        <f>'Quadro 1'!X4</f>
        <v>0</v>
      </c>
      <c r="AD4" s="212">
        <f>'Quadro 1'!Y4</f>
        <v>0</v>
      </c>
      <c r="AE4" s="212">
        <f>'Quadro 1'!Z4</f>
        <v>0</v>
      </c>
    </row>
    <row r="5" spans="1:31" s="69" customFormat="1" ht="24.95" customHeight="1" x14ac:dyDescent="0.2">
      <c r="A5" s="374" t="s">
        <v>407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19" si="0">B5+D5+F5+H5+J5+L5+N5+P5+R5+T5+V5+X5</f>
        <v>0</v>
      </c>
      <c r="AA5" s="225">
        <f t="shared" si="0"/>
        <v>0</v>
      </c>
      <c r="AB5" s="225">
        <f>Z5+AA5</f>
        <v>0</v>
      </c>
      <c r="AC5" s="212">
        <f>'Quadro 1'!X5</f>
        <v>0</v>
      </c>
      <c r="AD5" s="212">
        <f>'Quadro 1'!Y5</f>
        <v>0</v>
      </c>
      <c r="AE5" s="212">
        <f>'Quadro 1'!Z5</f>
        <v>0</v>
      </c>
    </row>
    <row r="6" spans="1:31" s="69" customFormat="1" ht="24.95" customHeight="1" x14ac:dyDescent="0.2">
      <c r="A6" s="374" t="s">
        <v>408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1</v>
      </c>
      <c r="AB6" s="225">
        <f t="shared" ref="AB6:AB47" si="1">Z6+AA6</f>
        <v>1</v>
      </c>
      <c r="AC6" s="212">
        <f>'Quadro 1'!X6</f>
        <v>0</v>
      </c>
      <c r="AD6" s="212">
        <f>'Quadro 1'!Y6</f>
        <v>1</v>
      </c>
      <c r="AE6" s="212">
        <f>'Quadro 1'!Z6</f>
        <v>1</v>
      </c>
    </row>
    <row r="7" spans="1:31" s="69" customFormat="1" ht="24.95" customHeight="1" x14ac:dyDescent="0.2">
      <c r="A7" s="374" t="s">
        <v>409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  <c r="AC7" s="212">
        <f>'Quadro 1'!X7</f>
        <v>0</v>
      </c>
      <c r="AD7" s="212">
        <f>'Quadro 1'!Y7</f>
        <v>0</v>
      </c>
      <c r="AE7" s="212">
        <f>'Quadro 1'!Z7</f>
        <v>0</v>
      </c>
    </row>
    <row r="8" spans="1:31" s="69" customFormat="1" ht="24.95" customHeight="1" x14ac:dyDescent="0.2">
      <c r="A8" s="374" t="s">
        <v>410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>
        <v>2</v>
      </c>
      <c r="M8" s="358">
        <v>1</v>
      </c>
      <c r="N8" s="314">
        <v>1</v>
      </c>
      <c r="O8" s="358"/>
      <c r="P8" s="314"/>
      <c r="Q8" s="358">
        <v>1</v>
      </c>
      <c r="R8" s="314"/>
      <c r="S8" s="358"/>
      <c r="T8" s="314"/>
      <c r="U8" s="358"/>
      <c r="V8" s="314"/>
      <c r="W8" s="358"/>
      <c r="X8" s="314"/>
      <c r="Y8" s="358"/>
      <c r="Z8" s="225">
        <f t="shared" si="0"/>
        <v>3</v>
      </c>
      <c r="AA8" s="225">
        <f t="shared" si="0"/>
        <v>2</v>
      </c>
      <c r="AB8" s="225">
        <f t="shared" si="1"/>
        <v>5</v>
      </c>
      <c r="AC8" s="212">
        <f>'Quadro 1'!X8</f>
        <v>3</v>
      </c>
      <c r="AD8" s="212">
        <f>'Quadro 1'!Y8</f>
        <v>2</v>
      </c>
      <c r="AE8" s="212">
        <f>'Quadro 1'!Z8</f>
        <v>5</v>
      </c>
    </row>
    <row r="9" spans="1:31" s="69" customFormat="1" ht="24.95" customHeight="1" x14ac:dyDescent="0.2">
      <c r="A9" s="374" t="s">
        <v>411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  <c r="AC9" s="212">
        <f>'Quadro 1'!X9</f>
        <v>0</v>
      </c>
      <c r="AD9" s="212">
        <f>'Quadro 1'!Y9</f>
        <v>0</v>
      </c>
      <c r="AE9" s="212">
        <f>'Quadro 1'!Z9</f>
        <v>0</v>
      </c>
    </row>
    <row r="10" spans="1:31" s="69" customFormat="1" ht="24.95" customHeight="1" x14ac:dyDescent="0.2">
      <c r="A10" s="374" t="s">
        <v>44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>
        <v>1</v>
      </c>
      <c r="L10" s="314"/>
      <c r="M10" s="358">
        <v>3</v>
      </c>
      <c r="N10" s="314"/>
      <c r="O10" s="358">
        <v>3</v>
      </c>
      <c r="P10" s="314">
        <v>1</v>
      </c>
      <c r="Q10" s="358">
        <v>3</v>
      </c>
      <c r="R10" s="314"/>
      <c r="S10" s="358">
        <v>2</v>
      </c>
      <c r="T10" s="314"/>
      <c r="U10" s="358">
        <v>3</v>
      </c>
      <c r="V10" s="314"/>
      <c r="W10" s="358">
        <v>3</v>
      </c>
      <c r="X10" s="314"/>
      <c r="Y10" s="358"/>
      <c r="Z10" s="225">
        <f t="shared" si="0"/>
        <v>1</v>
      </c>
      <c r="AA10" s="225">
        <f t="shared" si="0"/>
        <v>18</v>
      </c>
      <c r="AB10" s="225">
        <f t="shared" si="1"/>
        <v>19</v>
      </c>
      <c r="AC10" s="212">
        <f>'Quadro 1'!X10</f>
        <v>1</v>
      </c>
      <c r="AD10" s="212">
        <f>'Quadro 1'!Y10</f>
        <v>18</v>
      </c>
      <c r="AE10" s="212">
        <f>'Quadro 1'!Z10</f>
        <v>19</v>
      </c>
    </row>
    <row r="11" spans="1:31" s="69" customFormat="1" ht="24.95" customHeight="1" x14ac:dyDescent="0.2">
      <c r="A11" s="374" t="s">
        <v>45</v>
      </c>
      <c r="B11" s="366"/>
      <c r="C11" s="367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>
        <v>1</v>
      </c>
      <c r="P11" s="314"/>
      <c r="Q11" s="358">
        <v>3</v>
      </c>
      <c r="R11" s="314">
        <v>1</v>
      </c>
      <c r="S11" s="358">
        <v>4</v>
      </c>
      <c r="T11" s="314">
        <v>2</v>
      </c>
      <c r="U11" s="358">
        <v>3</v>
      </c>
      <c r="V11" s="314"/>
      <c r="W11" s="358"/>
      <c r="X11" s="314"/>
      <c r="Y11" s="358"/>
      <c r="Z11" s="225">
        <f t="shared" si="0"/>
        <v>4</v>
      </c>
      <c r="AA11" s="225">
        <f t="shared" si="0"/>
        <v>11</v>
      </c>
      <c r="AB11" s="225">
        <f t="shared" si="1"/>
        <v>15</v>
      </c>
      <c r="AC11" s="212">
        <f>'Quadro 1'!X11</f>
        <v>4</v>
      </c>
      <c r="AD11" s="212">
        <f>'Quadro 1'!Y11</f>
        <v>11</v>
      </c>
      <c r="AE11" s="212">
        <f>'Quadro 1'!Z11</f>
        <v>15</v>
      </c>
    </row>
    <row r="12" spans="1:31" s="69" customFormat="1" ht="24.95" customHeight="1" x14ac:dyDescent="0.2">
      <c r="A12" s="374" t="s">
        <v>46</v>
      </c>
      <c r="B12" s="366"/>
      <c r="C12" s="367"/>
      <c r="D12" s="314"/>
      <c r="E12" s="358"/>
      <c r="F12" s="314"/>
      <c r="G12" s="358"/>
      <c r="H12" s="314"/>
      <c r="I12" s="358"/>
      <c r="J12" s="314"/>
      <c r="K12" s="358"/>
      <c r="L12" s="314">
        <v>1</v>
      </c>
      <c r="M12" s="358"/>
      <c r="N12" s="314"/>
      <c r="O12" s="358"/>
      <c r="P12" s="314"/>
      <c r="Q12" s="358"/>
      <c r="R12" s="314"/>
      <c r="S12" s="358"/>
      <c r="T12" s="314"/>
      <c r="U12" s="358">
        <v>1</v>
      </c>
      <c r="V12" s="314"/>
      <c r="W12" s="358"/>
      <c r="X12" s="314"/>
      <c r="Y12" s="358"/>
      <c r="Z12" s="225">
        <f t="shared" si="0"/>
        <v>1</v>
      </c>
      <c r="AA12" s="225">
        <f t="shared" si="0"/>
        <v>1</v>
      </c>
      <c r="AB12" s="225">
        <f t="shared" si="1"/>
        <v>2</v>
      </c>
      <c r="AC12" s="212">
        <f>'Quadro 1'!X12</f>
        <v>1</v>
      </c>
      <c r="AD12" s="212">
        <f>'Quadro 1'!Y12</f>
        <v>1</v>
      </c>
      <c r="AE12" s="212">
        <f>'Quadro 1'!Z12</f>
        <v>2</v>
      </c>
    </row>
    <row r="13" spans="1:31" s="69" customFormat="1" ht="24.95" customHeight="1" x14ac:dyDescent="0.2">
      <c r="A13" s="374" t="s">
        <v>47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  <c r="AC13" s="212">
        <f>'Quadro 1'!X13</f>
        <v>0</v>
      </c>
      <c r="AD13" s="212">
        <f>'Quadro 1'!Y13</f>
        <v>0</v>
      </c>
      <c r="AE13" s="212">
        <f>'Quadro 1'!Z13</f>
        <v>0</v>
      </c>
    </row>
    <row r="14" spans="1:31" s="69" customFormat="1" ht="24.95" customHeight="1" x14ac:dyDescent="0.2">
      <c r="A14" s="374" t="s">
        <v>48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  <c r="AC14" s="212">
        <f>'Quadro 1'!X14</f>
        <v>0</v>
      </c>
      <c r="AD14" s="212">
        <f>'Quadro 1'!Y14</f>
        <v>0</v>
      </c>
      <c r="AE14" s="212">
        <f>'Quadro 1'!Z14</f>
        <v>0</v>
      </c>
    </row>
    <row r="15" spans="1:31" s="69" customFormat="1" ht="24.95" customHeight="1" x14ac:dyDescent="0.2">
      <c r="A15" s="374" t="s">
        <v>49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  <c r="AC15" s="212">
        <f>'Quadro 1'!X15</f>
        <v>0</v>
      </c>
      <c r="AD15" s="212">
        <f>'Quadro 1'!Y15</f>
        <v>0</v>
      </c>
      <c r="AE15" s="212">
        <f>'Quadro 1'!Z15</f>
        <v>0</v>
      </c>
    </row>
    <row r="16" spans="1:31" s="69" customFormat="1" ht="24.95" customHeight="1" x14ac:dyDescent="0.2">
      <c r="A16" s="374" t="s">
        <v>50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  <c r="AC16" s="212">
        <f>'Quadro 1'!X16</f>
        <v>0</v>
      </c>
      <c r="AD16" s="212">
        <f>'Quadro 1'!Y16</f>
        <v>0</v>
      </c>
      <c r="AE16" s="212">
        <f>'Quadro 1'!Z16</f>
        <v>0</v>
      </c>
    </row>
    <row r="17" spans="1:31" s="69" customFormat="1" ht="24.95" customHeight="1" x14ac:dyDescent="0.2">
      <c r="A17" s="374" t="s">
        <v>497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  <c r="AC17" s="212">
        <f>'Quadro 1'!X17</f>
        <v>0</v>
      </c>
      <c r="AD17" s="212">
        <f>'Quadro 1'!Y17</f>
        <v>0</v>
      </c>
      <c r="AE17" s="212">
        <f>'Quadro 1'!Z17</f>
        <v>0</v>
      </c>
    </row>
    <row r="18" spans="1:31" s="69" customFormat="1" ht="24.95" customHeight="1" x14ac:dyDescent="0.2">
      <c r="A18" s="374" t="s">
        <v>53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  <c r="AC18" s="212">
        <f>'Quadro 1'!X18</f>
        <v>0</v>
      </c>
      <c r="AD18" s="212">
        <f>'Quadro 1'!Y18</f>
        <v>0</v>
      </c>
      <c r="AE18" s="212">
        <f>'Quadro 1'!Z18</f>
        <v>0</v>
      </c>
    </row>
    <row r="19" spans="1:31" s="69" customFormat="1" ht="24.95" customHeight="1" x14ac:dyDescent="0.2">
      <c r="A19" s="374" t="s">
        <v>54</v>
      </c>
      <c r="B19" s="366"/>
      <c r="C19" s="367"/>
      <c r="D19" s="314"/>
      <c r="E19" s="358"/>
      <c r="F19" s="314"/>
      <c r="G19" s="358"/>
      <c r="H19" s="314">
        <v>1</v>
      </c>
      <c r="I19" s="358"/>
      <c r="J19" s="314">
        <v>2</v>
      </c>
      <c r="K19" s="358">
        <v>2</v>
      </c>
      <c r="L19" s="314"/>
      <c r="M19" s="358"/>
      <c r="N19" s="314">
        <v>2</v>
      </c>
      <c r="O19" s="358"/>
      <c r="P19" s="314"/>
      <c r="Q19" s="358">
        <v>2</v>
      </c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5</v>
      </c>
      <c r="AA19" s="225">
        <f t="shared" si="0"/>
        <v>4</v>
      </c>
      <c r="AB19" s="225">
        <f t="shared" si="1"/>
        <v>9</v>
      </c>
      <c r="AC19" s="212">
        <f>'Quadro 1'!X19</f>
        <v>5</v>
      </c>
      <c r="AD19" s="212">
        <f>'Quadro 1'!Y19</f>
        <v>4</v>
      </c>
      <c r="AE19" s="212">
        <f>'Quadro 1'!Z19</f>
        <v>9</v>
      </c>
    </row>
    <row r="20" spans="1:31" s="69" customFormat="1" ht="24.95" customHeight="1" x14ac:dyDescent="0.2">
      <c r="A20" s="374" t="s">
        <v>55</v>
      </c>
      <c r="B20" s="366"/>
      <c r="C20" s="367"/>
      <c r="D20" s="314"/>
      <c r="E20" s="358"/>
      <c r="F20" s="314">
        <v>3</v>
      </c>
      <c r="G20" s="358">
        <v>4</v>
      </c>
      <c r="H20" s="314">
        <v>4</v>
      </c>
      <c r="I20" s="358">
        <v>1</v>
      </c>
      <c r="J20" s="314">
        <v>12</v>
      </c>
      <c r="K20" s="358">
        <v>6</v>
      </c>
      <c r="L20" s="314">
        <v>8</v>
      </c>
      <c r="M20" s="358">
        <v>7</v>
      </c>
      <c r="N20" s="314">
        <v>3</v>
      </c>
      <c r="O20" s="358">
        <v>3</v>
      </c>
      <c r="P20" s="314">
        <v>9</v>
      </c>
      <c r="Q20" s="358">
        <v>13</v>
      </c>
      <c r="R20" s="314">
        <v>9</v>
      </c>
      <c r="S20" s="358">
        <v>17</v>
      </c>
      <c r="T20" s="314">
        <v>16</v>
      </c>
      <c r="U20" s="358">
        <v>8</v>
      </c>
      <c r="V20" s="314">
        <v>9</v>
      </c>
      <c r="W20" s="358">
        <v>1</v>
      </c>
      <c r="X20" s="314"/>
      <c r="Y20" s="358"/>
      <c r="Z20" s="225">
        <f t="shared" ref="Z20:AA47" si="2">B20+D20+F20+H20+J20+L20+N20+P20+R20+T20+V20+X20</f>
        <v>73</v>
      </c>
      <c r="AA20" s="225">
        <f t="shared" si="2"/>
        <v>60</v>
      </c>
      <c r="AB20" s="225">
        <f t="shared" si="1"/>
        <v>133</v>
      </c>
      <c r="AC20" s="212">
        <f>'Quadro 1'!X20</f>
        <v>73</v>
      </c>
      <c r="AD20" s="212">
        <f>'Quadro 1'!Y20</f>
        <v>60</v>
      </c>
      <c r="AE20" s="212">
        <f>'Quadro 1'!Z20</f>
        <v>133</v>
      </c>
    </row>
    <row r="21" spans="1:31" s="69" customFormat="1" ht="24.95" customHeight="1" x14ac:dyDescent="0.2">
      <c r="A21" s="374" t="s">
        <v>56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2"/>
        <v>0</v>
      </c>
      <c r="AA21" s="225">
        <f t="shared" si="2"/>
        <v>0</v>
      </c>
      <c r="AB21" s="225">
        <f t="shared" si="1"/>
        <v>0</v>
      </c>
      <c r="AC21" s="212">
        <f>'Quadro 1'!X21</f>
        <v>0</v>
      </c>
      <c r="AD21" s="212">
        <f>'Quadro 1'!Y21</f>
        <v>0</v>
      </c>
      <c r="AE21" s="212">
        <f>'Quadro 1'!Z21</f>
        <v>0</v>
      </c>
    </row>
    <row r="22" spans="1:31" s="69" customFormat="1" ht="24.95" customHeight="1" x14ac:dyDescent="0.2">
      <c r="A22" s="374" t="s">
        <v>57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2"/>
        <v>0</v>
      </c>
      <c r="AA22" s="225">
        <f t="shared" si="2"/>
        <v>0</v>
      </c>
      <c r="AB22" s="225">
        <f t="shared" si="1"/>
        <v>0</v>
      </c>
      <c r="AC22" s="212">
        <f>'Quadro 1'!X22</f>
        <v>0</v>
      </c>
      <c r="AD22" s="212">
        <f>'Quadro 1'!Y22</f>
        <v>0</v>
      </c>
      <c r="AE22" s="212">
        <f>'Quadro 1'!Z22</f>
        <v>0</v>
      </c>
    </row>
    <row r="23" spans="1:31" s="69" customFormat="1" ht="24.95" customHeight="1" x14ac:dyDescent="0.2">
      <c r="A23" s="374" t="s">
        <v>58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2"/>
        <v>0</v>
      </c>
      <c r="AA23" s="225">
        <f t="shared" si="2"/>
        <v>0</v>
      </c>
      <c r="AB23" s="225">
        <f t="shared" si="1"/>
        <v>0</v>
      </c>
      <c r="AC23" s="212">
        <f>'Quadro 1'!X23</f>
        <v>0</v>
      </c>
      <c r="AD23" s="212">
        <f>'Quadro 1'!Y23</f>
        <v>0</v>
      </c>
      <c r="AE23" s="212">
        <f>'Quadro 1'!Z23</f>
        <v>0</v>
      </c>
    </row>
    <row r="24" spans="1:31" s="69" customFormat="1" ht="24.95" customHeight="1" x14ac:dyDescent="0.2">
      <c r="A24" s="374" t="s">
        <v>59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2"/>
        <v>0</v>
      </c>
      <c r="AA24" s="225">
        <f t="shared" si="2"/>
        <v>0</v>
      </c>
      <c r="AB24" s="225">
        <f t="shared" si="1"/>
        <v>0</v>
      </c>
      <c r="AC24" s="212">
        <f>'Quadro 1'!X24</f>
        <v>0</v>
      </c>
      <c r="AD24" s="212">
        <f>'Quadro 1'!Y24</f>
        <v>0</v>
      </c>
      <c r="AE24" s="212">
        <f>'Quadro 1'!Z24</f>
        <v>0</v>
      </c>
    </row>
    <row r="25" spans="1:31" s="69" customFormat="1" ht="24.95" customHeight="1" x14ac:dyDescent="0.2">
      <c r="A25" s="374" t="s">
        <v>60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2"/>
        <v>0</v>
      </c>
      <c r="AA25" s="225">
        <f t="shared" si="2"/>
        <v>0</v>
      </c>
      <c r="AB25" s="225">
        <f t="shared" si="1"/>
        <v>0</v>
      </c>
      <c r="AC25" s="212">
        <f>'Quadro 1'!X25</f>
        <v>0</v>
      </c>
      <c r="AD25" s="212">
        <f>'Quadro 1'!Y25</f>
        <v>0</v>
      </c>
      <c r="AE25" s="212">
        <f>'Quadro 1'!Z25</f>
        <v>0</v>
      </c>
    </row>
    <row r="26" spans="1:31" s="69" customFormat="1" ht="24.95" customHeight="1" x14ac:dyDescent="0.2">
      <c r="A26" s="374" t="s">
        <v>61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2"/>
        <v>0</v>
      </c>
      <c r="AA26" s="225">
        <f t="shared" si="2"/>
        <v>0</v>
      </c>
      <c r="AB26" s="225">
        <f t="shared" si="1"/>
        <v>0</v>
      </c>
      <c r="AC26" s="212">
        <f>'Quadro 1'!X26</f>
        <v>0</v>
      </c>
      <c r="AD26" s="212">
        <f>'Quadro 1'!Y26</f>
        <v>0</v>
      </c>
      <c r="AE26" s="212">
        <f>'Quadro 1'!Z26</f>
        <v>0</v>
      </c>
    </row>
    <row r="27" spans="1:31" s="69" customFormat="1" ht="24.95" customHeight="1" x14ac:dyDescent="0.2">
      <c r="A27" s="374" t="s">
        <v>62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2"/>
        <v>0</v>
      </c>
      <c r="AA27" s="225">
        <f t="shared" si="2"/>
        <v>0</v>
      </c>
      <c r="AB27" s="225">
        <f t="shared" si="1"/>
        <v>0</v>
      </c>
      <c r="AC27" s="212">
        <f>'Quadro 1'!X27</f>
        <v>0</v>
      </c>
      <c r="AD27" s="212">
        <f>'Quadro 1'!Y27</f>
        <v>0</v>
      </c>
      <c r="AE27" s="212">
        <f>'Quadro 1'!Z27</f>
        <v>0</v>
      </c>
    </row>
    <row r="28" spans="1:31" s="69" customFormat="1" ht="24.95" customHeight="1" x14ac:dyDescent="0.2">
      <c r="A28" s="374" t="s">
        <v>63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2"/>
        <v>0</v>
      </c>
      <c r="AA28" s="225">
        <f t="shared" si="2"/>
        <v>0</v>
      </c>
      <c r="AB28" s="225">
        <f t="shared" si="1"/>
        <v>0</v>
      </c>
      <c r="AC28" s="212">
        <f>'Quadro 1'!X28</f>
        <v>0</v>
      </c>
      <c r="AD28" s="212">
        <f>'Quadro 1'!Y28</f>
        <v>0</v>
      </c>
      <c r="AE28" s="212">
        <f>'Quadro 1'!Z28</f>
        <v>0</v>
      </c>
    </row>
    <row r="29" spans="1:31" s="69" customFormat="1" ht="24.95" customHeight="1" x14ac:dyDescent="0.2">
      <c r="A29" s="374" t="s">
        <v>64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2"/>
        <v>0</v>
      </c>
      <c r="AA29" s="225">
        <f t="shared" si="2"/>
        <v>0</v>
      </c>
      <c r="AB29" s="225">
        <f t="shared" si="1"/>
        <v>0</v>
      </c>
      <c r="AC29" s="212">
        <f>'Quadro 1'!X29</f>
        <v>0</v>
      </c>
      <c r="AD29" s="212">
        <f>'Quadro 1'!Y29</f>
        <v>0</v>
      </c>
      <c r="AE29" s="212">
        <f>'Quadro 1'!Z29</f>
        <v>0</v>
      </c>
    </row>
    <row r="30" spans="1:31" s="69" customFormat="1" ht="24.95" customHeight="1" x14ac:dyDescent="0.2">
      <c r="A30" s="374" t="s">
        <v>65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2"/>
        <v>0</v>
      </c>
      <c r="AA30" s="225">
        <f t="shared" si="2"/>
        <v>0</v>
      </c>
      <c r="AB30" s="225">
        <f t="shared" si="1"/>
        <v>0</v>
      </c>
      <c r="AC30" s="212">
        <f>'Quadro 1'!X30</f>
        <v>0</v>
      </c>
      <c r="AD30" s="212">
        <f>'Quadro 1'!Y30</f>
        <v>0</v>
      </c>
      <c r="AE30" s="212">
        <f>'Quadro 1'!Z30</f>
        <v>0</v>
      </c>
    </row>
    <row r="31" spans="1:31" s="69" customFormat="1" ht="24.95" customHeight="1" x14ac:dyDescent="0.2">
      <c r="A31" s="374" t="s">
        <v>66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2"/>
        <v>0</v>
      </c>
      <c r="AA31" s="225">
        <f t="shared" si="2"/>
        <v>0</v>
      </c>
      <c r="AB31" s="225">
        <f t="shared" si="1"/>
        <v>0</v>
      </c>
      <c r="AC31" s="212">
        <f>'Quadro 1'!X31</f>
        <v>0</v>
      </c>
      <c r="AD31" s="212">
        <f>'Quadro 1'!Y31</f>
        <v>0</v>
      </c>
      <c r="AE31" s="212">
        <f>'Quadro 1'!Z31</f>
        <v>0</v>
      </c>
    </row>
    <row r="32" spans="1:31" s="69" customFormat="1" ht="24.95" customHeight="1" x14ac:dyDescent="0.2">
      <c r="A32" s="374" t="s">
        <v>67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2"/>
        <v>0</v>
      </c>
      <c r="AA32" s="225">
        <f t="shared" si="2"/>
        <v>0</v>
      </c>
      <c r="AB32" s="225">
        <f t="shared" si="1"/>
        <v>0</v>
      </c>
      <c r="AC32" s="212">
        <f>'Quadro 1'!X32</f>
        <v>0</v>
      </c>
      <c r="AD32" s="212">
        <f>'Quadro 1'!Y32</f>
        <v>0</v>
      </c>
      <c r="AE32" s="212">
        <f>'Quadro 1'!Z32</f>
        <v>0</v>
      </c>
    </row>
    <row r="33" spans="1:31" s="69" customFormat="1" ht="24.95" customHeight="1" x14ac:dyDescent="0.2">
      <c r="A33" s="374" t="s">
        <v>412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2"/>
        <v>0</v>
      </c>
      <c r="AA33" s="225">
        <f t="shared" si="2"/>
        <v>0</v>
      </c>
      <c r="AB33" s="225">
        <f t="shared" si="1"/>
        <v>0</v>
      </c>
      <c r="AC33" s="212">
        <f>'Quadro 1'!X33</f>
        <v>0</v>
      </c>
      <c r="AD33" s="212">
        <f>'Quadro 1'!Y33</f>
        <v>0</v>
      </c>
      <c r="AE33" s="212">
        <f>'Quadro 1'!Z33</f>
        <v>0</v>
      </c>
    </row>
    <row r="34" spans="1:31" s="69" customFormat="1" ht="24.95" customHeight="1" x14ac:dyDescent="0.2">
      <c r="A34" s="374" t="s">
        <v>413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2"/>
        <v>0</v>
      </c>
      <c r="AA34" s="225">
        <f t="shared" si="2"/>
        <v>0</v>
      </c>
      <c r="AB34" s="225">
        <f t="shared" si="1"/>
        <v>0</v>
      </c>
      <c r="AC34" s="212">
        <f>'Quadro 1'!X34</f>
        <v>0</v>
      </c>
      <c r="AD34" s="212">
        <f>'Quadro 1'!Y34</f>
        <v>0</v>
      </c>
      <c r="AE34" s="212">
        <f>'Quadro 1'!Z34</f>
        <v>0</v>
      </c>
    </row>
    <row r="35" spans="1:31" s="69" customFormat="1" ht="24.95" customHeight="1" x14ac:dyDescent="0.2">
      <c r="A35" s="374" t="s">
        <v>414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2"/>
        <v>0</v>
      </c>
      <c r="AA35" s="225">
        <f t="shared" si="2"/>
        <v>0</v>
      </c>
      <c r="AB35" s="225">
        <f t="shared" si="1"/>
        <v>0</v>
      </c>
      <c r="AC35" s="212">
        <f>'Quadro 1'!X35</f>
        <v>0</v>
      </c>
      <c r="AD35" s="212">
        <f>'Quadro 1'!Y35</f>
        <v>0</v>
      </c>
      <c r="AE35" s="212">
        <f>'Quadro 1'!Z35</f>
        <v>0</v>
      </c>
    </row>
    <row r="36" spans="1:31" s="69" customFormat="1" ht="24.95" customHeight="1" x14ac:dyDescent="0.2">
      <c r="A36" s="374" t="s">
        <v>68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2"/>
        <v>0</v>
      </c>
      <c r="AA36" s="225">
        <f t="shared" si="2"/>
        <v>0</v>
      </c>
      <c r="AB36" s="225">
        <f t="shared" si="1"/>
        <v>0</v>
      </c>
      <c r="AC36" s="212">
        <f>'Quadro 1'!X36</f>
        <v>0</v>
      </c>
      <c r="AD36" s="212">
        <f>'Quadro 1'!Y36</f>
        <v>0</v>
      </c>
      <c r="AE36" s="212">
        <f>'Quadro 1'!Z36</f>
        <v>0</v>
      </c>
    </row>
    <row r="37" spans="1:31" s="69" customFormat="1" ht="24.95" customHeight="1" x14ac:dyDescent="0.2">
      <c r="A37" s="374" t="s">
        <v>415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2"/>
        <v>0</v>
      </c>
      <c r="AA37" s="225">
        <f t="shared" si="2"/>
        <v>0</v>
      </c>
      <c r="AB37" s="225">
        <f t="shared" si="1"/>
        <v>0</v>
      </c>
      <c r="AC37" s="212">
        <f>'Quadro 1'!X37</f>
        <v>0</v>
      </c>
      <c r="AD37" s="212">
        <f>'Quadro 1'!Y37</f>
        <v>0</v>
      </c>
      <c r="AE37" s="212">
        <f>'Quadro 1'!Z37</f>
        <v>0</v>
      </c>
    </row>
    <row r="38" spans="1:31" s="69" customFormat="1" ht="24.95" customHeight="1" x14ac:dyDescent="0.2">
      <c r="A38" s="374" t="s">
        <v>416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2"/>
        <v>0</v>
      </c>
      <c r="AA38" s="225">
        <f t="shared" si="2"/>
        <v>0</v>
      </c>
      <c r="AB38" s="225">
        <f t="shared" si="1"/>
        <v>0</v>
      </c>
      <c r="AC38" s="212">
        <f>'Quadro 1'!X38</f>
        <v>0</v>
      </c>
      <c r="AD38" s="212">
        <f>'Quadro 1'!Y38</f>
        <v>0</v>
      </c>
      <c r="AE38" s="212">
        <f>'Quadro 1'!Z38</f>
        <v>0</v>
      </c>
    </row>
    <row r="39" spans="1:31" s="69" customFormat="1" ht="24.95" customHeight="1" x14ac:dyDescent="0.2">
      <c r="A39" s="374" t="s">
        <v>417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2"/>
        <v>0</v>
      </c>
      <c r="AA39" s="225">
        <f t="shared" si="2"/>
        <v>0</v>
      </c>
      <c r="AB39" s="225">
        <f t="shared" si="1"/>
        <v>0</v>
      </c>
      <c r="AC39" s="212">
        <f>'Quadro 1'!X39</f>
        <v>0</v>
      </c>
      <c r="AD39" s="212">
        <f>'Quadro 1'!Y39</f>
        <v>0</v>
      </c>
      <c r="AE39" s="212">
        <f>'Quadro 1'!Z39</f>
        <v>0</v>
      </c>
    </row>
    <row r="40" spans="1:31" s="69" customFormat="1" ht="24.95" customHeight="1" x14ac:dyDescent="0.2">
      <c r="A40" s="374" t="s">
        <v>69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2"/>
        <v>0</v>
      </c>
      <c r="AA40" s="225">
        <f t="shared" si="2"/>
        <v>0</v>
      </c>
      <c r="AB40" s="225">
        <f t="shared" si="1"/>
        <v>0</v>
      </c>
      <c r="AC40" s="212">
        <f>'Quadro 1'!X40</f>
        <v>0</v>
      </c>
      <c r="AD40" s="212">
        <f>'Quadro 1'!Y40</f>
        <v>0</v>
      </c>
      <c r="AE40" s="212">
        <f>'Quadro 1'!Z40</f>
        <v>0</v>
      </c>
    </row>
    <row r="41" spans="1:31" s="69" customFormat="1" ht="24.95" customHeight="1" x14ac:dyDescent="0.2">
      <c r="A41" s="374" t="s">
        <v>70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2"/>
        <v>0</v>
      </c>
      <c r="AA41" s="225">
        <f t="shared" si="2"/>
        <v>0</v>
      </c>
      <c r="AB41" s="225">
        <f t="shared" si="1"/>
        <v>0</v>
      </c>
      <c r="AC41" s="212">
        <f>'Quadro 1'!X41</f>
        <v>0</v>
      </c>
      <c r="AD41" s="212">
        <f>'Quadro 1'!Y41</f>
        <v>0</v>
      </c>
      <c r="AE41" s="212">
        <f>'Quadro 1'!Z41</f>
        <v>0</v>
      </c>
    </row>
    <row r="42" spans="1:31" s="69" customFormat="1" ht="24.95" customHeight="1" x14ac:dyDescent="0.2">
      <c r="A42" s="374" t="s">
        <v>71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2"/>
        <v>0</v>
      </c>
      <c r="AA42" s="225">
        <f t="shared" si="2"/>
        <v>0</v>
      </c>
      <c r="AB42" s="225">
        <f t="shared" si="1"/>
        <v>0</v>
      </c>
      <c r="AC42" s="212">
        <f>'Quadro 1'!X42</f>
        <v>0</v>
      </c>
      <c r="AD42" s="212">
        <f>'Quadro 1'!Y42</f>
        <v>0</v>
      </c>
      <c r="AE42" s="212">
        <f>'Quadro 1'!Z42</f>
        <v>0</v>
      </c>
    </row>
    <row r="43" spans="1:31" s="69" customFormat="1" ht="24.95" customHeight="1" x14ac:dyDescent="0.2">
      <c r="A43" s="374" t="s">
        <v>72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2"/>
        <v>0</v>
      </c>
      <c r="AA43" s="225">
        <f t="shared" si="2"/>
        <v>0</v>
      </c>
      <c r="AB43" s="225">
        <f t="shared" si="1"/>
        <v>0</v>
      </c>
      <c r="AC43" s="212">
        <f>'Quadro 1'!X43</f>
        <v>0</v>
      </c>
      <c r="AD43" s="212">
        <f>'Quadro 1'!Y43</f>
        <v>0</v>
      </c>
      <c r="AE43" s="212">
        <f>'Quadro 1'!Z43</f>
        <v>0</v>
      </c>
    </row>
    <row r="44" spans="1:31" s="69" customFormat="1" ht="24.95" customHeight="1" x14ac:dyDescent="0.2">
      <c r="A44" s="374" t="s">
        <v>73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2"/>
        <v>0</v>
      </c>
      <c r="AA44" s="225">
        <f t="shared" si="2"/>
        <v>0</v>
      </c>
      <c r="AB44" s="225">
        <f t="shared" si="1"/>
        <v>0</v>
      </c>
      <c r="AC44" s="212">
        <f>'Quadro 1'!X44</f>
        <v>0</v>
      </c>
      <c r="AD44" s="212">
        <f>'Quadro 1'!Y44</f>
        <v>0</v>
      </c>
      <c r="AE44" s="212">
        <f>'Quadro 1'!Z44</f>
        <v>0</v>
      </c>
    </row>
    <row r="45" spans="1:31" s="69" customFormat="1" ht="24.95" customHeight="1" x14ac:dyDescent="0.2">
      <c r="A45" s="374" t="s">
        <v>418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2"/>
        <v>0</v>
      </c>
      <c r="AA45" s="225">
        <f t="shared" si="2"/>
        <v>0</v>
      </c>
      <c r="AB45" s="225">
        <f t="shared" si="1"/>
        <v>0</v>
      </c>
      <c r="AC45" s="212">
        <f>'Quadro 1'!X45</f>
        <v>0</v>
      </c>
      <c r="AD45" s="212">
        <f>'Quadro 1'!Y45</f>
        <v>0</v>
      </c>
      <c r="AE45" s="212">
        <f>'Quadro 1'!Z45</f>
        <v>0</v>
      </c>
    </row>
    <row r="46" spans="1:31" s="69" customFormat="1" ht="24.95" customHeight="1" x14ac:dyDescent="0.2">
      <c r="A46" s="374" t="s">
        <v>74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2"/>
        <v>0</v>
      </c>
      <c r="AA46" s="225">
        <f t="shared" si="2"/>
        <v>0</v>
      </c>
      <c r="AB46" s="225">
        <f t="shared" si="1"/>
        <v>0</v>
      </c>
      <c r="AC46" s="212">
        <f>'Quadro 1'!X46</f>
        <v>0</v>
      </c>
      <c r="AD46" s="212">
        <f>'Quadro 1'!Y46</f>
        <v>0</v>
      </c>
      <c r="AE46" s="212">
        <f>'Quadro 1'!Z46</f>
        <v>0</v>
      </c>
    </row>
    <row r="47" spans="1:31" s="69" customFormat="1" ht="24.95" customHeight="1" x14ac:dyDescent="0.2">
      <c r="A47" s="374" t="s">
        <v>75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5">
        <f t="shared" si="2"/>
        <v>0</v>
      </c>
      <c r="AA47" s="224">
        <f t="shared" si="2"/>
        <v>0</v>
      </c>
      <c r="AB47" s="224">
        <f t="shared" si="1"/>
        <v>0</v>
      </c>
      <c r="AC47" s="212">
        <f>'Quadro 1'!X47</f>
        <v>0</v>
      </c>
      <c r="AD47" s="212">
        <f>'Quadro 1'!Y47</f>
        <v>0</v>
      </c>
      <c r="AE47" s="212">
        <f>'Quadro 1'!Z47</f>
        <v>0</v>
      </c>
    </row>
    <row r="48" spans="1:31" s="69" customFormat="1" ht="15" customHeight="1" x14ac:dyDescent="0.2">
      <c r="A48" s="68" t="s">
        <v>76</v>
      </c>
      <c r="B48" s="226">
        <f t="shared" ref="B48:AA48" si="3">SUM(B4:B47)</f>
        <v>0</v>
      </c>
      <c r="C48" s="226">
        <f t="shared" si="3"/>
        <v>0</v>
      </c>
      <c r="D48" s="226">
        <f t="shared" si="3"/>
        <v>0</v>
      </c>
      <c r="E48" s="226">
        <f t="shared" si="3"/>
        <v>0</v>
      </c>
      <c r="F48" s="226">
        <f t="shared" si="3"/>
        <v>3</v>
      </c>
      <c r="G48" s="226">
        <f t="shared" si="3"/>
        <v>4</v>
      </c>
      <c r="H48" s="226">
        <f t="shared" si="3"/>
        <v>5</v>
      </c>
      <c r="I48" s="226">
        <f t="shared" si="3"/>
        <v>1</v>
      </c>
      <c r="J48" s="226">
        <f t="shared" si="3"/>
        <v>14</v>
      </c>
      <c r="K48" s="226">
        <f t="shared" si="3"/>
        <v>9</v>
      </c>
      <c r="L48" s="226">
        <f t="shared" si="3"/>
        <v>11</v>
      </c>
      <c r="M48" s="226">
        <f t="shared" si="3"/>
        <v>11</v>
      </c>
      <c r="N48" s="226">
        <f t="shared" si="3"/>
        <v>7</v>
      </c>
      <c r="O48" s="226">
        <f t="shared" si="3"/>
        <v>7</v>
      </c>
      <c r="P48" s="226">
        <f t="shared" si="3"/>
        <v>10</v>
      </c>
      <c r="Q48" s="226">
        <f t="shared" si="3"/>
        <v>23</v>
      </c>
      <c r="R48" s="226">
        <f t="shared" si="3"/>
        <v>10</v>
      </c>
      <c r="S48" s="226">
        <f t="shared" si="3"/>
        <v>23</v>
      </c>
      <c r="T48" s="226">
        <f t="shared" si="3"/>
        <v>18</v>
      </c>
      <c r="U48" s="226">
        <f t="shared" si="3"/>
        <v>15</v>
      </c>
      <c r="V48" s="226">
        <f t="shared" si="3"/>
        <v>9</v>
      </c>
      <c r="W48" s="226">
        <f t="shared" si="3"/>
        <v>4</v>
      </c>
      <c r="X48" s="226">
        <f t="shared" si="3"/>
        <v>0</v>
      </c>
      <c r="Y48" s="226">
        <f t="shared" si="3"/>
        <v>0</v>
      </c>
      <c r="Z48" s="226">
        <f t="shared" si="3"/>
        <v>87</v>
      </c>
      <c r="AA48" s="226">
        <f t="shared" si="3"/>
        <v>97</v>
      </c>
      <c r="AB48" s="226">
        <f>Z48+AA48</f>
        <v>184</v>
      </c>
    </row>
    <row r="49" spans="1:31" s="53" customFormat="1" ht="9.9499999999999993" customHeight="1" x14ac:dyDescent="0.15">
      <c r="A49" s="540"/>
      <c r="B49" s="540"/>
      <c r="C49" s="540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Z49" s="70">
        <f>'Quadro 1'!X48</f>
        <v>87</v>
      </c>
      <c r="AA49" s="70">
        <f>'Quadro 1'!Y48</f>
        <v>97</v>
      </c>
      <c r="AB49" s="70">
        <f>'Quadro 1'!Z48</f>
        <v>184</v>
      </c>
    </row>
    <row r="50" spans="1:31" s="53" customFormat="1" ht="21.75" customHeight="1" x14ac:dyDescent="0.15">
      <c r="A50" s="539" t="s">
        <v>77</v>
      </c>
      <c r="B50" s="539" t="s">
        <v>84</v>
      </c>
      <c r="C50" s="539"/>
      <c r="D50" s="539" t="s">
        <v>85</v>
      </c>
      <c r="E50" s="539"/>
      <c r="F50" s="539" t="s">
        <v>86</v>
      </c>
      <c r="G50" s="539"/>
      <c r="H50" s="539" t="s">
        <v>87</v>
      </c>
      <c r="I50" s="539"/>
      <c r="J50" s="539" t="s">
        <v>88</v>
      </c>
      <c r="K50" s="539"/>
      <c r="L50" s="539" t="s">
        <v>89</v>
      </c>
      <c r="M50" s="539"/>
      <c r="N50" s="539" t="s">
        <v>90</v>
      </c>
      <c r="O50" s="539"/>
      <c r="P50" s="539" t="s">
        <v>91</v>
      </c>
      <c r="Q50" s="539"/>
      <c r="R50" s="539" t="s">
        <v>92</v>
      </c>
      <c r="S50" s="539"/>
      <c r="T50" s="539" t="s">
        <v>93</v>
      </c>
      <c r="U50" s="539"/>
      <c r="V50" s="539" t="s">
        <v>94</v>
      </c>
      <c r="W50" s="539"/>
      <c r="X50" s="539" t="s">
        <v>95</v>
      </c>
      <c r="Y50" s="539"/>
      <c r="Z50" s="539" t="s">
        <v>40</v>
      </c>
      <c r="AA50" s="539"/>
      <c r="AB50" s="539" t="s">
        <v>40</v>
      </c>
    </row>
    <row r="51" spans="1:31" s="53" customFormat="1" ht="15" customHeight="1" x14ac:dyDescent="0.15">
      <c r="A51" s="539"/>
      <c r="B51" s="68" t="s">
        <v>41</v>
      </c>
      <c r="C51" s="68" t="s">
        <v>42</v>
      </c>
      <c r="D51" s="68" t="s">
        <v>41</v>
      </c>
      <c r="E51" s="68" t="s">
        <v>42</v>
      </c>
      <c r="F51" s="68" t="s">
        <v>41</v>
      </c>
      <c r="G51" s="68" t="s">
        <v>42</v>
      </c>
      <c r="H51" s="68" t="s">
        <v>41</v>
      </c>
      <c r="I51" s="68" t="s">
        <v>42</v>
      </c>
      <c r="J51" s="68" t="s">
        <v>41</v>
      </c>
      <c r="K51" s="68" t="s">
        <v>42</v>
      </c>
      <c r="L51" s="68" t="s">
        <v>41</v>
      </c>
      <c r="M51" s="68" t="s">
        <v>42</v>
      </c>
      <c r="N51" s="68" t="s">
        <v>41</v>
      </c>
      <c r="O51" s="68" t="s">
        <v>42</v>
      </c>
      <c r="P51" s="68" t="s">
        <v>41</v>
      </c>
      <c r="Q51" s="68" t="s">
        <v>42</v>
      </c>
      <c r="R51" s="68" t="s">
        <v>41</v>
      </c>
      <c r="S51" s="68" t="s">
        <v>42</v>
      </c>
      <c r="T51" s="68" t="s">
        <v>41</v>
      </c>
      <c r="U51" s="68" t="s">
        <v>42</v>
      </c>
      <c r="V51" s="68" t="s">
        <v>41</v>
      </c>
      <c r="W51" s="68" t="s">
        <v>42</v>
      </c>
      <c r="X51" s="68" t="s">
        <v>41</v>
      </c>
      <c r="Y51" s="68" t="s">
        <v>42</v>
      </c>
      <c r="Z51" s="68" t="s">
        <v>41</v>
      </c>
      <c r="AA51" s="68" t="s">
        <v>42</v>
      </c>
      <c r="AB51" s="539"/>
    </row>
    <row r="52" spans="1:31" s="69" customFormat="1" ht="24.95" customHeight="1" x14ac:dyDescent="0.2">
      <c r="A52" s="217" t="s">
        <v>78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SUM(B52:Y52)</f>
        <v>0</v>
      </c>
      <c r="AC52" s="212">
        <f>'Quadro 1'!B51</f>
        <v>0</v>
      </c>
      <c r="AD52" s="212">
        <f>'Quadro 1'!C51</f>
        <v>0</v>
      </c>
      <c r="AE52" s="212">
        <f>'Quadro 1'!D51</f>
        <v>0</v>
      </c>
    </row>
    <row r="53" spans="1:31" s="69" customFormat="1" ht="24.95" customHeight="1" x14ac:dyDescent="0.2">
      <c r="A53" s="217" t="s">
        <v>79</v>
      </c>
      <c r="B53" s="371"/>
      <c r="C53" s="359"/>
      <c r="D53" s="371"/>
      <c r="E53" s="359"/>
      <c r="F53" s="371"/>
      <c r="G53" s="359"/>
      <c r="H53" s="371">
        <v>1</v>
      </c>
      <c r="I53" s="359"/>
      <c r="J53" s="371"/>
      <c r="K53" s="359"/>
      <c r="L53" s="371"/>
      <c r="M53" s="359"/>
      <c r="N53" s="371"/>
      <c r="O53" s="359">
        <v>1</v>
      </c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1</v>
      </c>
      <c r="AA53" s="224">
        <f>C53+E53+G53+I53+K53+M53+O53+Q53+S53+U53+W53+Y53</f>
        <v>1</v>
      </c>
      <c r="AB53" s="224">
        <f>SUM(B53:Y53)</f>
        <v>2</v>
      </c>
      <c r="AC53" s="212">
        <f>'Quadro 1'!B52</f>
        <v>1</v>
      </c>
      <c r="AD53" s="212">
        <f>'Quadro 1'!C52</f>
        <v>1</v>
      </c>
      <c r="AE53" s="212">
        <f>'Quadro 1'!D52</f>
        <v>2</v>
      </c>
    </row>
    <row r="54" spans="1:31" s="69" customFormat="1" ht="15" customHeight="1" x14ac:dyDescent="0.2">
      <c r="A54" s="68" t="s">
        <v>76</v>
      </c>
      <c r="B54" s="226">
        <f>SUM(B52:B53)</f>
        <v>0</v>
      </c>
      <c r="C54" s="226">
        <f>SUM(C52:C53)</f>
        <v>0</v>
      </c>
      <c r="D54" s="226">
        <f t="shared" ref="D54:Y54" si="4">SUM(D52:D53)</f>
        <v>0</v>
      </c>
      <c r="E54" s="226">
        <f t="shared" si="4"/>
        <v>0</v>
      </c>
      <c r="F54" s="226">
        <f t="shared" si="4"/>
        <v>0</v>
      </c>
      <c r="G54" s="226">
        <f t="shared" si="4"/>
        <v>0</v>
      </c>
      <c r="H54" s="226">
        <f t="shared" si="4"/>
        <v>1</v>
      </c>
      <c r="I54" s="226">
        <f t="shared" si="4"/>
        <v>0</v>
      </c>
      <c r="J54" s="226">
        <f t="shared" si="4"/>
        <v>0</v>
      </c>
      <c r="K54" s="226">
        <f t="shared" si="4"/>
        <v>0</v>
      </c>
      <c r="L54" s="226">
        <f t="shared" si="4"/>
        <v>0</v>
      </c>
      <c r="M54" s="226">
        <f t="shared" si="4"/>
        <v>0</v>
      </c>
      <c r="N54" s="226">
        <f t="shared" si="4"/>
        <v>0</v>
      </c>
      <c r="O54" s="226">
        <f t="shared" si="4"/>
        <v>1</v>
      </c>
      <c r="P54" s="226">
        <f t="shared" si="4"/>
        <v>0</v>
      </c>
      <c r="Q54" s="226">
        <f t="shared" si="4"/>
        <v>0</v>
      </c>
      <c r="R54" s="226">
        <f t="shared" si="4"/>
        <v>0</v>
      </c>
      <c r="S54" s="226">
        <f t="shared" si="4"/>
        <v>0</v>
      </c>
      <c r="T54" s="226">
        <f t="shared" si="4"/>
        <v>0</v>
      </c>
      <c r="U54" s="226">
        <f t="shared" si="4"/>
        <v>0</v>
      </c>
      <c r="V54" s="226">
        <f t="shared" si="4"/>
        <v>0</v>
      </c>
      <c r="W54" s="226">
        <f t="shared" si="4"/>
        <v>0</v>
      </c>
      <c r="X54" s="226">
        <f t="shared" si="4"/>
        <v>0</v>
      </c>
      <c r="Y54" s="226">
        <f t="shared" si="4"/>
        <v>0</v>
      </c>
      <c r="Z54" s="226">
        <f>SUM(Z52:Z53)</f>
        <v>1</v>
      </c>
      <c r="AA54" s="226">
        <f>SUM(AA52:AA53)</f>
        <v>1</v>
      </c>
      <c r="AB54" s="226">
        <f>Z54+AA54</f>
        <v>2</v>
      </c>
    </row>
    <row r="55" spans="1:31" s="53" customFormat="1" ht="9.9499999999999993" customHeight="1" x14ac:dyDescent="0.15">
      <c r="Z55" s="71">
        <f>'Quadro 1'!B53</f>
        <v>1</v>
      </c>
      <c r="AA55" s="71">
        <f>'Quadro 1'!C53</f>
        <v>1</v>
      </c>
      <c r="AB55" s="71">
        <f>'Quadro 1'!D53</f>
        <v>2</v>
      </c>
    </row>
    <row r="56" spans="1:31" s="60" customFormat="1" ht="13.35" customHeight="1" x14ac:dyDescent="0.3">
      <c r="A56" s="58" t="s">
        <v>80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</row>
    <row r="57" spans="1:31" s="60" customFormat="1" ht="13.35" customHeight="1" x14ac:dyDescent="0.3">
      <c r="A57" s="376" t="s">
        <v>419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  <c r="N57" s="375"/>
      <c r="O57" s="375"/>
      <c r="P57" s="375"/>
      <c r="Q57" s="375"/>
      <c r="R57" s="375"/>
      <c r="S57" s="375"/>
      <c r="T57" s="89"/>
      <c r="U57" s="89"/>
    </row>
    <row r="58" spans="1:31" s="60" customFormat="1" ht="13.35" customHeight="1" x14ac:dyDescent="0.3">
      <c r="A58" s="109" t="s">
        <v>531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  <c r="N58" s="375"/>
      <c r="O58" s="375"/>
      <c r="P58" s="375"/>
      <c r="Q58" s="375"/>
      <c r="R58" s="375"/>
      <c r="S58" s="375"/>
      <c r="T58" s="89"/>
      <c r="U58" s="89"/>
    </row>
    <row r="59" spans="1:31" s="60" customFormat="1" ht="13.35" customHeight="1" x14ac:dyDescent="0.3">
      <c r="A59" s="109" t="s">
        <v>81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  <c r="N59" s="375"/>
      <c r="O59" s="375"/>
      <c r="P59" s="375"/>
      <c r="Q59" s="375"/>
      <c r="R59" s="375"/>
      <c r="S59" s="375"/>
      <c r="T59" s="89"/>
      <c r="U59" s="89"/>
    </row>
    <row r="60" spans="1:31" s="60" customFormat="1" ht="26.45" customHeight="1" x14ac:dyDescent="0.3">
      <c r="A60" s="532" t="s">
        <v>420</v>
      </c>
      <c r="B60" s="532"/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  <c r="N60" s="375"/>
      <c r="O60" s="375"/>
      <c r="P60" s="375"/>
      <c r="Q60" s="375"/>
      <c r="R60" s="375"/>
      <c r="S60" s="375"/>
      <c r="T60" s="89"/>
      <c r="U60" s="89"/>
    </row>
    <row r="61" spans="1:31" s="476" customFormat="1" ht="14.25" customHeight="1" x14ac:dyDescent="0.3">
      <c r="A61" s="466" t="s">
        <v>506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</sheetData>
  <sheetProtection algorithmName="SHA-512" hashValue="H9GByZp813F54RVvnwKLVqP5Kyf0reCcTxOfl85RCwhzEn+J5STsCQtSXoO/wqOxbVK3UzpCs5Mz9MA01WdxRQ==" saltValue="OPiOHNptBaSxxafyQnOXLQ==" spinCount="100000" sheet="1" selectLockedCells="1"/>
  <mergeCells count="34">
    <mergeCell ref="A60:M60"/>
    <mergeCell ref="AB50:AB51"/>
    <mergeCell ref="P50:Q50"/>
    <mergeCell ref="R50:S50"/>
    <mergeCell ref="T50:U50"/>
    <mergeCell ref="V50:W50"/>
    <mergeCell ref="X50:Y50"/>
    <mergeCell ref="Z50:AA50"/>
    <mergeCell ref="AB2:AB3"/>
    <mergeCell ref="A49:Q49"/>
    <mergeCell ref="A50:A51"/>
    <mergeCell ref="B50:C50"/>
    <mergeCell ref="D50:E50"/>
    <mergeCell ref="F50:G50"/>
    <mergeCell ref="H50:I50"/>
    <mergeCell ref="J50:K50"/>
    <mergeCell ref="L50:M50"/>
    <mergeCell ref="N50:O50"/>
    <mergeCell ref="A1:Y1"/>
    <mergeCell ref="Z1:AB1"/>
    <mergeCell ref="A2:A3"/>
    <mergeCell ref="B2:C2"/>
    <mergeCell ref="D2:E2"/>
    <mergeCell ref="F2:G2"/>
    <mergeCell ref="H2:I2"/>
    <mergeCell ref="J2:K2"/>
    <mergeCell ref="P2:Q2"/>
    <mergeCell ref="R2:S2"/>
    <mergeCell ref="L2:M2"/>
    <mergeCell ref="N2:O2"/>
    <mergeCell ref="X2:Y2"/>
    <mergeCell ref="Z2:AA2"/>
    <mergeCell ref="T2:U2"/>
    <mergeCell ref="V2:W2"/>
  </mergeCells>
  <phoneticPr fontId="42" type="noConversion"/>
  <conditionalFormatting sqref="Z48">
    <cfRule type="cellIs" dxfId="570" priority="154" stopIfTrue="1" operator="notEqual">
      <formula>$Z$49</formula>
    </cfRule>
  </conditionalFormatting>
  <conditionalFormatting sqref="AA48">
    <cfRule type="cellIs" dxfId="569" priority="153" stopIfTrue="1" operator="notEqual">
      <formula>$AA$49</formula>
    </cfRule>
  </conditionalFormatting>
  <conditionalFormatting sqref="AB48">
    <cfRule type="cellIs" dxfId="568" priority="152" stopIfTrue="1" operator="notEqual">
      <formula>$AB$49</formula>
    </cfRule>
  </conditionalFormatting>
  <conditionalFormatting sqref="Z54">
    <cfRule type="cellIs" dxfId="567" priority="151" stopIfTrue="1" operator="notEqual">
      <formula>$Z$55</formula>
    </cfRule>
  </conditionalFormatting>
  <conditionalFormatting sqref="AA54">
    <cfRule type="cellIs" dxfId="566" priority="150" stopIfTrue="1" operator="notEqual">
      <formula>$AA$55</formula>
    </cfRule>
  </conditionalFormatting>
  <conditionalFormatting sqref="AB54">
    <cfRule type="cellIs" dxfId="565" priority="149" stopIfTrue="1" operator="notEqual">
      <formula>$AB$55</formula>
    </cfRule>
  </conditionalFormatting>
  <conditionalFormatting sqref="AB4">
    <cfRule type="cellIs" dxfId="564" priority="148" stopIfTrue="1" operator="notEqual">
      <formula>$AE$4</formula>
    </cfRule>
  </conditionalFormatting>
  <conditionalFormatting sqref="AB5">
    <cfRule type="cellIs" dxfId="563" priority="147" stopIfTrue="1" operator="notEqual">
      <formula>$AE$5</formula>
    </cfRule>
  </conditionalFormatting>
  <conditionalFormatting sqref="AB6">
    <cfRule type="cellIs" dxfId="562" priority="146" stopIfTrue="1" operator="notEqual">
      <formula>$AE$6</formula>
    </cfRule>
  </conditionalFormatting>
  <conditionalFormatting sqref="AB7">
    <cfRule type="cellIs" dxfId="561" priority="145" stopIfTrue="1" operator="notEqual">
      <formula>$AE$7</formula>
    </cfRule>
  </conditionalFormatting>
  <conditionalFormatting sqref="AB8">
    <cfRule type="cellIs" dxfId="560" priority="144" stopIfTrue="1" operator="notEqual">
      <formula>$AE$8</formula>
    </cfRule>
  </conditionalFormatting>
  <conditionalFormatting sqref="AB9">
    <cfRule type="cellIs" dxfId="559" priority="143" stopIfTrue="1" operator="notEqual">
      <formula>$AE$9</formula>
    </cfRule>
  </conditionalFormatting>
  <conditionalFormatting sqref="AB10">
    <cfRule type="cellIs" dxfId="558" priority="142" stopIfTrue="1" operator="notEqual">
      <formula>$AE$10</formula>
    </cfRule>
  </conditionalFormatting>
  <conditionalFormatting sqref="AB11">
    <cfRule type="cellIs" dxfId="557" priority="141" stopIfTrue="1" operator="notEqual">
      <formula>$AE$11</formula>
    </cfRule>
  </conditionalFormatting>
  <conditionalFormatting sqref="AB12">
    <cfRule type="cellIs" dxfId="556" priority="140" stopIfTrue="1" operator="notEqual">
      <formula>$AE$12</formula>
    </cfRule>
  </conditionalFormatting>
  <conditionalFormatting sqref="AB13">
    <cfRule type="cellIs" dxfId="555" priority="139" stopIfTrue="1" operator="notEqual">
      <formula>$AE$13</formula>
    </cfRule>
  </conditionalFormatting>
  <conditionalFormatting sqref="AB14">
    <cfRule type="cellIs" dxfId="554" priority="138" stopIfTrue="1" operator="notEqual">
      <formula>$AE$14</formula>
    </cfRule>
  </conditionalFormatting>
  <conditionalFormatting sqref="AB15">
    <cfRule type="cellIs" dxfId="553" priority="137" stopIfTrue="1" operator="notEqual">
      <formula>$AE$15</formula>
    </cfRule>
  </conditionalFormatting>
  <conditionalFormatting sqref="AB16">
    <cfRule type="cellIs" dxfId="552" priority="136" stopIfTrue="1" operator="notEqual">
      <formula>$AE$16</formula>
    </cfRule>
  </conditionalFormatting>
  <conditionalFormatting sqref="AB17">
    <cfRule type="cellIs" dxfId="551" priority="135" stopIfTrue="1" operator="notEqual">
      <formula>$AE$17</formula>
    </cfRule>
  </conditionalFormatting>
  <conditionalFormatting sqref="AB18">
    <cfRule type="cellIs" dxfId="550" priority="133" stopIfTrue="1" operator="notEqual">
      <formula>$AE$18</formula>
    </cfRule>
  </conditionalFormatting>
  <conditionalFormatting sqref="AB19">
    <cfRule type="cellIs" dxfId="549" priority="132" stopIfTrue="1" operator="notEqual">
      <formula>$AE$19</formula>
    </cfRule>
  </conditionalFormatting>
  <conditionalFormatting sqref="AB20">
    <cfRule type="cellIs" dxfId="548" priority="131" stopIfTrue="1" operator="notEqual">
      <formula>$AE$20</formula>
    </cfRule>
  </conditionalFormatting>
  <conditionalFormatting sqref="AB22">
    <cfRule type="cellIs" dxfId="547" priority="130" stopIfTrue="1" operator="notEqual">
      <formula>$AE$22</formula>
    </cfRule>
  </conditionalFormatting>
  <conditionalFormatting sqref="AB23">
    <cfRule type="cellIs" dxfId="546" priority="129" stopIfTrue="1" operator="notEqual">
      <formula>$AE$23</formula>
    </cfRule>
  </conditionalFormatting>
  <conditionalFormatting sqref="AB24">
    <cfRule type="cellIs" dxfId="545" priority="128" stopIfTrue="1" operator="notEqual">
      <formula>$AE$24</formula>
    </cfRule>
  </conditionalFormatting>
  <conditionalFormatting sqref="AB25">
    <cfRule type="cellIs" dxfId="544" priority="127" stopIfTrue="1" operator="notEqual">
      <formula>$AE$25</formula>
    </cfRule>
  </conditionalFormatting>
  <conditionalFormatting sqref="AB26">
    <cfRule type="cellIs" dxfId="543" priority="126" stopIfTrue="1" operator="notEqual">
      <formula>$AE$26</formula>
    </cfRule>
  </conditionalFormatting>
  <conditionalFormatting sqref="AB27">
    <cfRule type="cellIs" dxfId="542" priority="125" stopIfTrue="1" operator="notEqual">
      <formula>$AE$27</formula>
    </cfRule>
  </conditionalFormatting>
  <conditionalFormatting sqref="AB28">
    <cfRule type="cellIs" dxfId="541" priority="124" stopIfTrue="1" operator="notEqual">
      <formula>$AE$28</formula>
    </cfRule>
  </conditionalFormatting>
  <conditionalFormatting sqref="AB29">
    <cfRule type="cellIs" dxfId="540" priority="123" stopIfTrue="1" operator="notEqual">
      <formula>$AE$29</formula>
    </cfRule>
  </conditionalFormatting>
  <conditionalFormatting sqref="AB30">
    <cfRule type="cellIs" dxfId="539" priority="122" stopIfTrue="1" operator="notEqual">
      <formula>$AE$30</formula>
    </cfRule>
  </conditionalFormatting>
  <conditionalFormatting sqref="AB31">
    <cfRule type="cellIs" dxfId="538" priority="121" stopIfTrue="1" operator="notEqual">
      <formula>$AE$31</formula>
    </cfRule>
  </conditionalFormatting>
  <conditionalFormatting sqref="AB46">
    <cfRule type="cellIs" dxfId="537" priority="119" stopIfTrue="1" operator="notEqual">
      <formula>$AE$46</formula>
    </cfRule>
  </conditionalFormatting>
  <conditionalFormatting sqref="AB47">
    <cfRule type="cellIs" dxfId="536" priority="118" stopIfTrue="1" operator="notEqual">
      <formula>$AE$47</formula>
    </cfRule>
  </conditionalFormatting>
  <conditionalFormatting sqref="Z4">
    <cfRule type="cellIs" dxfId="535" priority="117" stopIfTrue="1" operator="notEqual">
      <formula>$AC$4</formula>
    </cfRule>
  </conditionalFormatting>
  <conditionalFormatting sqref="Z5">
    <cfRule type="cellIs" dxfId="534" priority="116" stopIfTrue="1" operator="notEqual">
      <formula>$AC$5</formula>
    </cfRule>
  </conditionalFormatting>
  <conditionalFormatting sqref="Z6">
    <cfRule type="cellIs" dxfId="533" priority="115" stopIfTrue="1" operator="notEqual">
      <formula>$AC$6</formula>
    </cfRule>
  </conditionalFormatting>
  <conditionalFormatting sqref="Z7">
    <cfRule type="cellIs" dxfId="532" priority="114" stopIfTrue="1" operator="notEqual">
      <formula>$AC$7</formula>
    </cfRule>
  </conditionalFormatting>
  <conditionalFormatting sqref="Z8">
    <cfRule type="cellIs" dxfId="531" priority="113" stopIfTrue="1" operator="notEqual">
      <formula>$AC$8</formula>
    </cfRule>
  </conditionalFormatting>
  <conditionalFormatting sqref="Z9">
    <cfRule type="cellIs" dxfId="530" priority="112" stopIfTrue="1" operator="notEqual">
      <formula>$AC$9</formula>
    </cfRule>
  </conditionalFormatting>
  <conditionalFormatting sqref="Z10">
    <cfRule type="cellIs" dxfId="529" priority="111" stopIfTrue="1" operator="notEqual">
      <formula>$AC$10</formula>
    </cfRule>
  </conditionalFormatting>
  <conditionalFormatting sqref="Z11">
    <cfRule type="cellIs" dxfId="528" priority="110" stopIfTrue="1" operator="notEqual">
      <formula>$AC$11</formula>
    </cfRule>
  </conditionalFormatting>
  <conditionalFormatting sqref="Z12">
    <cfRule type="cellIs" dxfId="527" priority="109" stopIfTrue="1" operator="notEqual">
      <formula>$AC$12</formula>
    </cfRule>
  </conditionalFormatting>
  <conditionalFormatting sqref="Z13">
    <cfRule type="cellIs" dxfId="526" priority="108" stopIfTrue="1" operator="notEqual">
      <formula>$AC$13</formula>
    </cfRule>
  </conditionalFormatting>
  <conditionalFormatting sqref="Z14">
    <cfRule type="cellIs" dxfId="525" priority="107" stopIfTrue="1" operator="notEqual">
      <formula>$AC$14</formula>
    </cfRule>
  </conditionalFormatting>
  <conditionalFormatting sqref="Z15">
    <cfRule type="cellIs" dxfId="524" priority="106" stopIfTrue="1" operator="notEqual">
      <formula>$AC$15</formula>
    </cfRule>
  </conditionalFormatting>
  <conditionalFormatting sqref="Z16">
    <cfRule type="cellIs" dxfId="523" priority="104" stopIfTrue="1" operator="notEqual">
      <formula>$AC$16</formula>
    </cfRule>
  </conditionalFormatting>
  <conditionalFormatting sqref="Z17">
    <cfRule type="cellIs" dxfId="522" priority="103" stopIfTrue="1" operator="notEqual">
      <formula>$AC$17</formula>
    </cfRule>
  </conditionalFormatting>
  <conditionalFormatting sqref="Z18">
    <cfRule type="cellIs" dxfId="521" priority="101" stopIfTrue="1" operator="notEqual">
      <formula>$AC$18</formula>
    </cfRule>
  </conditionalFormatting>
  <conditionalFormatting sqref="Z19">
    <cfRule type="cellIs" dxfId="520" priority="100" stopIfTrue="1" operator="notEqual">
      <formula>$AC$19</formula>
    </cfRule>
  </conditionalFormatting>
  <conditionalFormatting sqref="Z20">
    <cfRule type="cellIs" dxfId="519" priority="99" stopIfTrue="1" operator="notEqual">
      <formula>$AC$20</formula>
    </cfRule>
  </conditionalFormatting>
  <conditionalFormatting sqref="Z21">
    <cfRule type="cellIs" dxfId="518" priority="98" stopIfTrue="1" operator="notEqual">
      <formula>$AC$21</formula>
    </cfRule>
  </conditionalFormatting>
  <conditionalFormatting sqref="Z22">
    <cfRule type="cellIs" dxfId="517" priority="97" stopIfTrue="1" operator="notEqual">
      <formula>$AC$22</formula>
    </cfRule>
  </conditionalFormatting>
  <conditionalFormatting sqref="Z23">
    <cfRule type="cellIs" dxfId="516" priority="95" stopIfTrue="1" operator="notEqual">
      <formula>$AC$23</formula>
    </cfRule>
  </conditionalFormatting>
  <conditionalFormatting sqref="Z24">
    <cfRule type="cellIs" dxfId="515" priority="94" stopIfTrue="1" operator="notEqual">
      <formula>$AC$24</formula>
    </cfRule>
  </conditionalFormatting>
  <conditionalFormatting sqref="Z25">
    <cfRule type="cellIs" dxfId="514" priority="93" stopIfTrue="1" operator="notEqual">
      <formula>$AC$25</formula>
    </cfRule>
  </conditionalFormatting>
  <conditionalFormatting sqref="Z26">
    <cfRule type="cellIs" dxfId="513" priority="92" stopIfTrue="1" operator="notEqual">
      <formula>$AC$26</formula>
    </cfRule>
  </conditionalFormatting>
  <conditionalFormatting sqref="Z27">
    <cfRule type="cellIs" dxfId="512" priority="91" stopIfTrue="1" operator="notEqual">
      <formula>$AC$27</formula>
    </cfRule>
  </conditionalFormatting>
  <conditionalFormatting sqref="Z28">
    <cfRule type="cellIs" dxfId="511" priority="90" stopIfTrue="1" operator="notEqual">
      <formula>$AC$28</formula>
    </cfRule>
  </conditionalFormatting>
  <conditionalFormatting sqref="Z29">
    <cfRule type="cellIs" dxfId="510" priority="89" stopIfTrue="1" operator="notEqual">
      <formula>$AC$29</formula>
    </cfRule>
  </conditionalFormatting>
  <conditionalFormatting sqref="Z30">
    <cfRule type="cellIs" dxfId="509" priority="88" stopIfTrue="1" operator="notEqual">
      <formula>$AC$30</formula>
    </cfRule>
  </conditionalFormatting>
  <conditionalFormatting sqref="Z31">
    <cfRule type="cellIs" dxfId="508" priority="87" stopIfTrue="1" operator="notEqual">
      <formula>$AC$31</formula>
    </cfRule>
  </conditionalFormatting>
  <conditionalFormatting sqref="Z32">
    <cfRule type="cellIs" dxfId="507" priority="86" stopIfTrue="1" operator="notEqual">
      <formula>$AC$32</formula>
    </cfRule>
  </conditionalFormatting>
  <conditionalFormatting sqref="AA4">
    <cfRule type="cellIs" dxfId="506" priority="83" stopIfTrue="1" operator="notEqual">
      <formula>$AD$4</formula>
    </cfRule>
  </conditionalFormatting>
  <conditionalFormatting sqref="AA5">
    <cfRule type="cellIs" dxfId="505" priority="82" stopIfTrue="1" operator="notEqual">
      <formula>$AD$5</formula>
    </cfRule>
  </conditionalFormatting>
  <conditionalFormatting sqref="AA6">
    <cfRule type="cellIs" dxfId="504" priority="81" stopIfTrue="1" operator="notEqual">
      <formula>$AD$6</formula>
    </cfRule>
  </conditionalFormatting>
  <conditionalFormatting sqref="AA7">
    <cfRule type="cellIs" dxfId="503" priority="80" stopIfTrue="1" operator="notEqual">
      <formula>$AD$7</formula>
    </cfRule>
  </conditionalFormatting>
  <conditionalFormatting sqref="AA8">
    <cfRule type="cellIs" dxfId="502" priority="79" stopIfTrue="1" operator="notEqual">
      <formula>$AD$8</formula>
    </cfRule>
  </conditionalFormatting>
  <conditionalFormatting sqref="AA9">
    <cfRule type="cellIs" dxfId="501" priority="78" stopIfTrue="1" operator="notEqual">
      <formula>$AD$9</formula>
    </cfRule>
  </conditionalFormatting>
  <conditionalFormatting sqref="AA10">
    <cfRule type="cellIs" dxfId="500" priority="77" stopIfTrue="1" operator="notEqual">
      <formula>$AD$10</formula>
    </cfRule>
  </conditionalFormatting>
  <conditionalFormatting sqref="AA11">
    <cfRule type="cellIs" dxfId="499" priority="76" stopIfTrue="1" operator="notEqual">
      <formula>$AD$11</formula>
    </cfRule>
  </conditionalFormatting>
  <conditionalFormatting sqref="AA12">
    <cfRule type="cellIs" dxfId="498" priority="75" stopIfTrue="1" operator="notEqual">
      <formula>$AD$12</formula>
    </cfRule>
  </conditionalFormatting>
  <conditionalFormatting sqref="AA13">
    <cfRule type="cellIs" dxfId="497" priority="74" stopIfTrue="1" operator="notEqual">
      <formula>$AD$13</formula>
    </cfRule>
  </conditionalFormatting>
  <conditionalFormatting sqref="AA14">
    <cfRule type="cellIs" dxfId="496" priority="73" stopIfTrue="1" operator="notEqual">
      <formula>$AD$14</formula>
    </cfRule>
  </conditionalFormatting>
  <conditionalFormatting sqref="AA15">
    <cfRule type="cellIs" dxfId="495" priority="72" stopIfTrue="1" operator="notEqual">
      <formula>$AD$15</formula>
    </cfRule>
  </conditionalFormatting>
  <conditionalFormatting sqref="AA16">
    <cfRule type="cellIs" dxfId="494" priority="71" stopIfTrue="1" operator="notEqual">
      <formula>$AD$16</formula>
    </cfRule>
  </conditionalFormatting>
  <conditionalFormatting sqref="AA17">
    <cfRule type="cellIs" dxfId="493" priority="70" stopIfTrue="1" operator="notEqual">
      <formula>$AD$17</formula>
    </cfRule>
  </conditionalFormatting>
  <conditionalFormatting sqref="AA18">
    <cfRule type="cellIs" dxfId="492" priority="68" stopIfTrue="1" operator="notEqual">
      <formula>$AD$18</formula>
    </cfRule>
  </conditionalFormatting>
  <conditionalFormatting sqref="AA19">
    <cfRule type="cellIs" dxfId="491" priority="67" stopIfTrue="1" operator="notEqual">
      <formula>$AD$19</formula>
    </cfRule>
  </conditionalFormatting>
  <conditionalFormatting sqref="AA20">
    <cfRule type="cellIs" dxfId="490" priority="66" stopIfTrue="1" operator="notEqual">
      <formula>$AD$20</formula>
    </cfRule>
  </conditionalFormatting>
  <conditionalFormatting sqref="AA21">
    <cfRule type="cellIs" dxfId="489" priority="65" stopIfTrue="1" operator="notEqual">
      <formula>$AD$21</formula>
    </cfRule>
  </conditionalFormatting>
  <conditionalFormatting sqref="AA22">
    <cfRule type="cellIs" dxfId="488" priority="64" stopIfTrue="1" operator="notEqual">
      <formula>$AD$22</formula>
    </cfRule>
  </conditionalFormatting>
  <conditionalFormatting sqref="AA23">
    <cfRule type="cellIs" dxfId="487" priority="63" stopIfTrue="1" operator="notEqual">
      <formula>$AD$23</formula>
    </cfRule>
  </conditionalFormatting>
  <conditionalFormatting sqref="AA24">
    <cfRule type="cellIs" dxfId="486" priority="62" stopIfTrue="1" operator="notEqual">
      <formula>$AD$24</formula>
    </cfRule>
  </conditionalFormatting>
  <conditionalFormatting sqref="AA25">
    <cfRule type="cellIs" dxfId="485" priority="61" stopIfTrue="1" operator="notEqual">
      <formula>$AD$25</formula>
    </cfRule>
  </conditionalFormatting>
  <conditionalFormatting sqref="AA26">
    <cfRule type="cellIs" dxfId="484" priority="60" stopIfTrue="1" operator="notEqual">
      <formula>$AD$26</formula>
    </cfRule>
  </conditionalFormatting>
  <conditionalFormatting sqref="AA27">
    <cfRule type="cellIs" dxfId="483" priority="59" stopIfTrue="1" operator="notEqual">
      <formula>$AD$27</formula>
    </cfRule>
  </conditionalFormatting>
  <conditionalFormatting sqref="AA28">
    <cfRule type="cellIs" dxfId="482" priority="58" stopIfTrue="1" operator="notEqual">
      <formula>$AD$28</formula>
    </cfRule>
  </conditionalFormatting>
  <conditionalFormatting sqref="AA29">
    <cfRule type="cellIs" dxfId="481" priority="57" stopIfTrue="1" operator="notEqual">
      <formula>$AD$29</formula>
    </cfRule>
  </conditionalFormatting>
  <conditionalFormatting sqref="AA30">
    <cfRule type="cellIs" dxfId="480" priority="56" stopIfTrue="1" operator="notEqual">
      <formula>$AD$30</formula>
    </cfRule>
  </conditionalFormatting>
  <conditionalFormatting sqref="AA31">
    <cfRule type="cellIs" dxfId="479" priority="55" stopIfTrue="1" operator="notEqual">
      <formula>$AD$31</formula>
    </cfRule>
  </conditionalFormatting>
  <conditionalFormatting sqref="AA32">
    <cfRule type="cellIs" dxfId="478" priority="54" stopIfTrue="1" operator="notEqual">
      <formula>$AD$32</formula>
    </cfRule>
  </conditionalFormatting>
  <conditionalFormatting sqref="AA46">
    <cfRule type="cellIs" dxfId="477" priority="16" stopIfTrue="1" operator="notEqual">
      <formula>$AD$46</formula>
    </cfRule>
    <cfRule type="cellIs" dxfId="476" priority="53" stopIfTrue="1" operator="notEqual">
      <formula>$AD$46</formula>
    </cfRule>
  </conditionalFormatting>
  <conditionalFormatting sqref="AA47">
    <cfRule type="cellIs" dxfId="475" priority="15" stopIfTrue="1" operator="notEqual">
      <formula>$AD$47</formula>
    </cfRule>
    <cfRule type="cellIs" dxfId="474" priority="52" stopIfTrue="1" operator="notEqual">
      <formula>$AD$47</formula>
    </cfRule>
  </conditionalFormatting>
  <conditionalFormatting sqref="Z52">
    <cfRule type="cellIs" dxfId="473" priority="51" stopIfTrue="1" operator="notEqual">
      <formula>$AC$52</formula>
    </cfRule>
  </conditionalFormatting>
  <conditionalFormatting sqref="AA52">
    <cfRule type="cellIs" dxfId="472" priority="50" stopIfTrue="1" operator="notEqual">
      <formula>$AD$52</formula>
    </cfRule>
  </conditionalFormatting>
  <conditionalFormatting sqref="AB52">
    <cfRule type="cellIs" dxfId="471" priority="49" stopIfTrue="1" operator="notEqual">
      <formula>$AE$52</formula>
    </cfRule>
  </conditionalFormatting>
  <conditionalFormatting sqref="Z53">
    <cfRule type="cellIs" dxfId="470" priority="48" stopIfTrue="1" operator="notEqual">
      <formula>$AC$53</formula>
    </cfRule>
  </conditionalFormatting>
  <conditionalFormatting sqref="AA53">
    <cfRule type="cellIs" dxfId="469" priority="47" stopIfTrue="1" operator="notEqual">
      <formula>$AD$53</formula>
    </cfRule>
  </conditionalFormatting>
  <conditionalFormatting sqref="AB53">
    <cfRule type="cellIs" dxfId="468" priority="46" stopIfTrue="1" operator="notEqual">
      <formula>$AE$53</formula>
    </cfRule>
  </conditionalFormatting>
  <conditionalFormatting sqref="AB21">
    <cfRule type="cellIs" dxfId="467" priority="45" stopIfTrue="1" operator="notEqual">
      <formula>$AE$21</formula>
    </cfRule>
  </conditionalFormatting>
  <conditionalFormatting sqref="Z33">
    <cfRule type="cellIs" dxfId="466" priority="44" stopIfTrue="1" operator="notEqual">
      <formula>$AC$33</formula>
    </cfRule>
  </conditionalFormatting>
  <conditionalFormatting sqref="Z34">
    <cfRule type="cellIs" dxfId="465" priority="43" stopIfTrue="1" operator="notEqual">
      <formula>$AC$34</formula>
    </cfRule>
  </conditionalFormatting>
  <conditionalFormatting sqref="Z35">
    <cfRule type="cellIs" dxfId="464" priority="42" stopIfTrue="1" operator="notEqual">
      <formula>$AC$35</formula>
    </cfRule>
  </conditionalFormatting>
  <conditionalFormatting sqref="Z36">
    <cfRule type="cellIs" dxfId="463" priority="41" stopIfTrue="1" operator="notEqual">
      <formula>$AC$36</formula>
    </cfRule>
  </conditionalFormatting>
  <conditionalFormatting sqref="Z37">
    <cfRule type="cellIs" dxfId="462" priority="40" stopIfTrue="1" operator="notEqual">
      <formula>$AC$37</formula>
    </cfRule>
  </conditionalFormatting>
  <conditionalFormatting sqref="Z38">
    <cfRule type="cellIs" dxfId="461" priority="39" stopIfTrue="1" operator="notEqual">
      <formula>$AC$38</formula>
    </cfRule>
  </conditionalFormatting>
  <conditionalFormatting sqref="Z39">
    <cfRule type="cellIs" dxfId="460" priority="38" stopIfTrue="1" operator="notEqual">
      <formula>$AC$39</formula>
    </cfRule>
  </conditionalFormatting>
  <conditionalFormatting sqref="Z40">
    <cfRule type="cellIs" dxfId="459" priority="37" stopIfTrue="1" operator="notEqual">
      <formula>$AC$40</formula>
    </cfRule>
  </conditionalFormatting>
  <conditionalFormatting sqref="Z41">
    <cfRule type="cellIs" dxfId="458" priority="36" stopIfTrue="1" operator="notEqual">
      <formula>$AC$41</formula>
    </cfRule>
  </conditionalFormatting>
  <conditionalFormatting sqref="Z42">
    <cfRule type="cellIs" dxfId="457" priority="35" stopIfTrue="1" operator="notEqual">
      <formula>$AC$42</formula>
    </cfRule>
  </conditionalFormatting>
  <conditionalFormatting sqref="Z43">
    <cfRule type="cellIs" dxfId="456" priority="34" stopIfTrue="1" operator="notEqual">
      <formula>$AC$43</formula>
    </cfRule>
  </conditionalFormatting>
  <conditionalFormatting sqref="Z44">
    <cfRule type="cellIs" dxfId="455" priority="33" stopIfTrue="1" operator="notEqual">
      <formula>$AC$44</formula>
    </cfRule>
  </conditionalFormatting>
  <conditionalFormatting sqref="Z45">
    <cfRule type="cellIs" dxfId="454" priority="32" stopIfTrue="1" operator="notEqual">
      <formula>$AC$45</formula>
    </cfRule>
  </conditionalFormatting>
  <conditionalFormatting sqref="Z46">
    <cfRule type="cellIs" dxfId="453" priority="31" stopIfTrue="1" operator="notEqual">
      <formula>$AC$46</formula>
    </cfRule>
  </conditionalFormatting>
  <conditionalFormatting sqref="Z47">
    <cfRule type="cellIs" dxfId="452" priority="30" stopIfTrue="1" operator="notEqual">
      <formula>$AC$47</formula>
    </cfRule>
  </conditionalFormatting>
  <conditionalFormatting sqref="AA33">
    <cfRule type="cellIs" dxfId="451" priority="29" stopIfTrue="1" operator="notEqual">
      <formula>$AD$33</formula>
    </cfRule>
  </conditionalFormatting>
  <conditionalFormatting sqref="AA34">
    <cfRule type="cellIs" dxfId="450" priority="28" stopIfTrue="1" operator="notEqual">
      <formula>$AD$34</formula>
    </cfRule>
  </conditionalFormatting>
  <conditionalFormatting sqref="AA35">
    <cfRule type="cellIs" dxfId="449" priority="27" stopIfTrue="1" operator="notEqual">
      <formula>$AD$35</formula>
    </cfRule>
  </conditionalFormatting>
  <conditionalFormatting sqref="AA36">
    <cfRule type="cellIs" dxfId="448" priority="26" stopIfTrue="1" operator="notEqual">
      <formula>$AD$36</formula>
    </cfRule>
  </conditionalFormatting>
  <conditionalFormatting sqref="AA37">
    <cfRule type="cellIs" dxfId="447" priority="25" stopIfTrue="1" operator="notEqual">
      <formula>$AD$37</formula>
    </cfRule>
  </conditionalFormatting>
  <conditionalFormatting sqref="AA38">
    <cfRule type="cellIs" dxfId="446" priority="24" stopIfTrue="1" operator="notEqual">
      <formula>$AD$38</formula>
    </cfRule>
  </conditionalFormatting>
  <conditionalFormatting sqref="AA39">
    <cfRule type="cellIs" dxfId="445" priority="23" stopIfTrue="1" operator="notEqual">
      <formula>$AD$39</formula>
    </cfRule>
  </conditionalFormatting>
  <conditionalFormatting sqref="AA40">
    <cfRule type="cellIs" dxfId="444" priority="22" stopIfTrue="1" operator="notEqual">
      <formula>$AD$40</formula>
    </cfRule>
  </conditionalFormatting>
  <conditionalFormatting sqref="AA41">
    <cfRule type="cellIs" dxfId="443" priority="21" stopIfTrue="1" operator="notEqual">
      <formula>$AD$41</formula>
    </cfRule>
  </conditionalFormatting>
  <conditionalFormatting sqref="AA42">
    <cfRule type="cellIs" dxfId="442" priority="20" stopIfTrue="1" operator="notEqual">
      <formula>$AD$42</formula>
    </cfRule>
  </conditionalFormatting>
  <conditionalFormatting sqref="AA43">
    <cfRule type="cellIs" dxfId="441" priority="19" stopIfTrue="1" operator="notEqual">
      <formula>$AD$43</formula>
    </cfRule>
  </conditionalFormatting>
  <conditionalFormatting sqref="AA44">
    <cfRule type="cellIs" dxfId="440" priority="18" stopIfTrue="1" operator="notEqual">
      <formula>$AD$44</formula>
    </cfRule>
  </conditionalFormatting>
  <conditionalFormatting sqref="AA45">
    <cfRule type="cellIs" dxfId="439" priority="17" stopIfTrue="1" operator="notEqual">
      <formula>$AD$45</formula>
    </cfRule>
  </conditionalFormatting>
  <conditionalFormatting sqref="AB33">
    <cfRule type="cellIs" dxfId="438" priority="14" stopIfTrue="1" operator="notEqual">
      <formula>$AE$33</formula>
    </cfRule>
  </conditionalFormatting>
  <conditionalFormatting sqref="AB34">
    <cfRule type="cellIs" dxfId="437" priority="13" stopIfTrue="1" operator="notEqual">
      <formula>$AE$34</formula>
    </cfRule>
  </conditionalFormatting>
  <conditionalFormatting sqref="AB35">
    <cfRule type="cellIs" dxfId="436" priority="12" stopIfTrue="1" operator="notEqual">
      <formula>$AE$35</formula>
    </cfRule>
  </conditionalFormatting>
  <conditionalFormatting sqref="AB36">
    <cfRule type="cellIs" dxfId="435" priority="11" stopIfTrue="1" operator="notEqual">
      <formula>$AE$36</formula>
    </cfRule>
  </conditionalFormatting>
  <conditionalFormatting sqref="AB37">
    <cfRule type="cellIs" dxfId="434" priority="10" stopIfTrue="1" operator="notEqual">
      <formula>$AE$37</formula>
    </cfRule>
  </conditionalFormatting>
  <conditionalFormatting sqref="AB38">
    <cfRule type="cellIs" dxfId="433" priority="9" stopIfTrue="1" operator="notEqual">
      <formula>$AE$38</formula>
    </cfRule>
  </conditionalFormatting>
  <conditionalFormatting sqref="AB39">
    <cfRule type="cellIs" dxfId="432" priority="8" stopIfTrue="1" operator="notEqual">
      <formula>$AE$39</formula>
    </cfRule>
  </conditionalFormatting>
  <conditionalFormatting sqref="AB40">
    <cfRule type="cellIs" dxfId="431" priority="7" stopIfTrue="1" operator="notEqual">
      <formula>$AE$40</formula>
    </cfRule>
  </conditionalFormatting>
  <conditionalFormatting sqref="AB41">
    <cfRule type="cellIs" dxfId="430" priority="6" stopIfTrue="1" operator="notEqual">
      <formula>$AE$41</formula>
    </cfRule>
  </conditionalFormatting>
  <conditionalFormatting sqref="AB42">
    <cfRule type="cellIs" dxfId="429" priority="5" stopIfTrue="1" operator="notEqual">
      <formula>$AE$42</formula>
    </cfRule>
  </conditionalFormatting>
  <conditionalFormatting sqref="AB43">
    <cfRule type="cellIs" dxfId="428" priority="4" stopIfTrue="1" operator="notEqual">
      <formula>$AE$43</formula>
    </cfRule>
  </conditionalFormatting>
  <conditionalFormatting sqref="AB44">
    <cfRule type="cellIs" dxfId="427" priority="3" stopIfTrue="1" operator="notEqual">
      <formula>$AE$44</formula>
    </cfRule>
  </conditionalFormatting>
  <conditionalFormatting sqref="AB45">
    <cfRule type="cellIs" dxfId="426" priority="2" stopIfTrue="1" operator="notEqual">
      <formula>$AE$45</formula>
    </cfRule>
  </conditionalFormatting>
  <conditionalFormatting sqref="AB32">
    <cfRule type="cellIs" dxfId="425" priority="1" stopIfTrue="1" operator="notEqual">
      <formula>$AE$32</formula>
    </cfRule>
  </conditionalFormatting>
  <pageMargins left="0.23622047244094491" right="0.19685039370078741" top="0.59055118110236227" bottom="0.39370078740157483" header="0" footer="0"/>
  <pageSetup paperSize="9" scale="5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Z61"/>
  <sheetViews>
    <sheetView showGridLines="0" zoomScaleNormal="100" workbookViewId="0">
      <pane xSplit="1" ySplit="3" topLeftCell="B43" activePane="bottomRight" state="frozen"/>
      <selection pane="topRight"/>
      <selection pane="bottomLeft"/>
      <selection pane="bottomRight" activeCell="F17" sqref="F17"/>
    </sheetView>
  </sheetViews>
  <sheetFormatPr defaultColWidth="9.140625" defaultRowHeight="15" x14ac:dyDescent="0.3"/>
  <cols>
    <col min="1" max="1" width="30.7109375" style="65" customWidth="1"/>
    <col min="2" max="22" width="8.7109375" style="65" customWidth="1"/>
    <col min="23" max="16384" width="9.140625" style="65"/>
  </cols>
  <sheetData>
    <row r="1" spans="1:25" s="67" customFormat="1" ht="30" customHeight="1" x14ac:dyDescent="0.2">
      <c r="A1" s="534" t="s">
        <v>435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5"/>
      <c r="T1" s="536" t="s">
        <v>82</v>
      </c>
      <c r="U1" s="537"/>
      <c r="V1" s="538"/>
    </row>
    <row r="2" spans="1:25" s="53" customFormat="1" ht="15" customHeight="1" x14ac:dyDescent="0.15">
      <c r="A2" s="539" t="s">
        <v>96</v>
      </c>
      <c r="B2" s="539" t="s">
        <v>97</v>
      </c>
      <c r="C2" s="539"/>
      <c r="D2" s="539" t="s">
        <v>98</v>
      </c>
      <c r="E2" s="539"/>
      <c r="F2" s="539" t="s">
        <v>99</v>
      </c>
      <c r="G2" s="539"/>
      <c r="H2" s="539" t="s">
        <v>100</v>
      </c>
      <c r="I2" s="539"/>
      <c r="J2" s="539" t="s">
        <v>101</v>
      </c>
      <c r="K2" s="539"/>
      <c r="L2" s="539" t="s">
        <v>102</v>
      </c>
      <c r="M2" s="539"/>
      <c r="N2" s="539" t="s">
        <v>103</v>
      </c>
      <c r="O2" s="539"/>
      <c r="P2" s="539" t="s">
        <v>104</v>
      </c>
      <c r="Q2" s="539"/>
      <c r="R2" s="539" t="s">
        <v>105</v>
      </c>
      <c r="S2" s="539"/>
      <c r="T2" s="539" t="s">
        <v>40</v>
      </c>
      <c r="U2" s="539"/>
      <c r="V2" s="539" t="s">
        <v>40</v>
      </c>
    </row>
    <row r="3" spans="1:25" s="53" customFormat="1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41</v>
      </c>
      <c r="U3" s="68" t="s">
        <v>42</v>
      </c>
      <c r="V3" s="539"/>
    </row>
    <row r="4" spans="1:25" s="69" customFormat="1" ht="24.95" customHeight="1" x14ac:dyDescent="0.2">
      <c r="A4" s="374" t="s">
        <v>43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223">
        <f>B4+D4+F4+H4+J4+L4+N4+P4+R4</f>
        <v>0</v>
      </c>
      <c r="U4" s="223">
        <f>C4+E4+G4+I4+K4+M4+O4+Q4+S4</f>
        <v>0</v>
      </c>
      <c r="V4" s="223">
        <f>T4+U4</f>
        <v>0</v>
      </c>
      <c r="W4" s="212">
        <f>'Quadro 1'!X4</f>
        <v>0</v>
      </c>
      <c r="X4" s="212">
        <f>'Quadro 1'!Y4</f>
        <v>0</v>
      </c>
      <c r="Y4" s="212">
        <f>'Quadro 1'!Z4</f>
        <v>0</v>
      </c>
    </row>
    <row r="5" spans="1:25" s="69" customFormat="1" ht="24.95" customHeight="1" x14ac:dyDescent="0.2">
      <c r="A5" s="374" t="s">
        <v>407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225">
        <f t="shared" ref="T5:U47" si="0">B5+D5+F5+H5+J5+L5+N5+P5+R5</f>
        <v>0</v>
      </c>
      <c r="U5" s="225">
        <f t="shared" si="0"/>
        <v>0</v>
      </c>
      <c r="V5" s="225">
        <f t="shared" ref="V5:V47" si="1">T5+U5</f>
        <v>0</v>
      </c>
      <c r="W5" s="212">
        <f>'Quadro 1'!X5</f>
        <v>0</v>
      </c>
      <c r="X5" s="212">
        <f>'Quadro 1'!Y5</f>
        <v>0</v>
      </c>
      <c r="Y5" s="212">
        <f>'Quadro 1'!Z5</f>
        <v>0</v>
      </c>
    </row>
    <row r="6" spans="1:25" s="69" customFormat="1" ht="24.95" customHeight="1" x14ac:dyDescent="0.2">
      <c r="A6" s="374" t="s">
        <v>408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>
        <v>1</v>
      </c>
      <c r="N6" s="314"/>
      <c r="O6" s="358"/>
      <c r="P6" s="314"/>
      <c r="Q6" s="358"/>
      <c r="R6" s="314"/>
      <c r="S6" s="358"/>
      <c r="T6" s="225">
        <f t="shared" si="0"/>
        <v>0</v>
      </c>
      <c r="U6" s="225">
        <f t="shared" si="0"/>
        <v>1</v>
      </c>
      <c r="V6" s="225">
        <f t="shared" si="1"/>
        <v>1</v>
      </c>
      <c r="W6" s="212">
        <f>'Quadro 1'!X6</f>
        <v>0</v>
      </c>
      <c r="X6" s="212">
        <f>'Quadro 1'!Y6</f>
        <v>1</v>
      </c>
      <c r="Y6" s="212">
        <f>'Quadro 1'!Z6</f>
        <v>1</v>
      </c>
    </row>
    <row r="7" spans="1:25" s="69" customFormat="1" ht="24.95" customHeight="1" x14ac:dyDescent="0.2">
      <c r="A7" s="374" t="s">
        <v>409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225">
        <f t="shared" si="0"/>
        <v>0</v>
      </c>
      <c r="U7" s="225">
        <f t="shared" si="0"/>
        <v>0</v>
      </c>
      <c r="V7" s="225">
        <f t="shared" si="1"/>
        <v>0</v>
      </c>
      <c r="W7" s="212">
        <f>'Quadro 1'!X7</f>
        <v>0</v>
      </c>
      <c r="X7" s="212">
        <f>'Quadro 1'!Y7</f>
        <v>0</v>
      </c>
      <c r="Y7" s="212">
        <f>'Quadro 1'!Z7</f>
        <v>0</v>
      </c>
    </row>
    <row r="8" spans="1:25" s="69" customFormat="1" ht="24.95" customHeight="1" x14ac:dyDescent="0.2">
      <c r="A8" s="374" t="s">
        <v>410</v>
      </c>
      <c r="B8" s="366"/>
      <c r="C8" s="367"/>
      <c r="D8" s="314">
        <v>1</v>
      </c>
      <c r="E8" s="358"/>
      <c r="F8" s="314"/>
      <c r="G8" s="358"/>
      <c r="H8" s="314">
        <v>1</v>
      </c>
      <c r="I8" s="358">
        <v>1</v>
      </c>
      <c r="J8" s="314">
        <v>1</v>
      </c>
      <c r="K8" s="358"/>
      <c r="L8" s="314"/>
      <c r="M8" s="358">
        <v>1</v>
      </c>
      <c r="N8" s="314"/>
      <c r="O8" s="358"/>
      <c r="P8" s="314"/>
      <c r="Q8" s="358"/>
      <c r="R8" s="314"/>
      <c r="S8" s="358"/>
      <c r="T8" s="225">
        <f t="shared" si="0"/>
        <v>3</v>
      </c>
      <c r="U8" s="225">
        <f t="shared" si="0"/>
        <v>2</v>
      </c>
      <c r="V8" s="225">
        <f t="shared" si="1"/>
        <v>5</v>
      </c>
      <c r="W8" s="212">
        <f>'Quadro 1'!X8</f>
        <v>3</v>
      </c>
      <c r="X8" s="212">
        <f>'Quadro 1'!Y8</f>
        <v>2</v>
      </c>
      <c r="Y8" s="212">
        <f>'Quadro 1'!Z8</f>
        <v>5</v>
      </c>
    </row>
    <row r="9" spans="1:25" s="69" customFormat="1" ht="24.95" customHeight="1" x14ac:dyDescent="0.2">
      <c r="A9" s="374" t="s">
        <v>411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225">
        <f t="shared" si="0"/>
        <v>0</v>
      </c>
      <c r="U9" s="225">
        <f t="shared" si="0"/>
        <v>0</v>
      </c>
      <c r="V9" s="225">
        <f t="shared" si="1"/>
        <v>0</v>
      </c>
      <c r="W9" s="212">
        <f>'Quadro 1'!X9</f>
        <v>0</v>
      </c>
      <c r="X9" s="212">
        <f>'Quadro 1'!Y9</f>
        <v>0</v>
      </c>
      <c r="Y9" s="212">
        <f>'Quadro 1'!Z9</f>
        <v>0</v>
      </c>
    </row>
    <row r="10" spans="1:25" s="69" customFormat="1" ht="24.95" customHeight="1" x14ac:dyDescent="0.2">
      <c r="A10" s="374" t="s">
        <v>44</v>
      </c>
      <c r="B10" s="366"/>
      <c r="C10" s="367"/>
      <c r="D10" s="314"/>
      <c r="E10" s="358">
        <v>2</v>
      </c>
      <c r="F10" s="314"/>
      <c r="G10" s="358">
        <v>4</v>
      </c>
      <c r="H10" s="314"/>
      <c r="I10" s="358">
        <v>1</v>
      </c>
      <c r="J10" s="314">
        <v>1</v>
      </c>
      <c r="K10" s="358">
        <v>2</v>
      </c>
      <c r="L10" s="314"/>
      <c r="M10" s="358">
        <v>4</v>
      </c>
      <c r="N10" s="314"/>
      <c r="O10" s="358">
        <v>1</v>
      </c>
      <c r="P10" s="314"/>
      <c r="Q10" s="358">
        <v>2</v>
      </c>
      <c r="R10" s="314"/>
      <c r="S10" s="358">
        <v>2</v>
      </c>
      <c r="T10" s="225">
        <f t="shared" si="0"/>
        <v>1</v>
      </c>
      <c r="U10" s="225">
        <f t="shared" si="0"/>
        <v>18</v>
      </c>
      <c r="V10" s="225">
        <f t="shared" si="1"/>
        <v>19</v>
      </c>
      <c r="W10" s="212">
        <f>'Quadro 1'!X10</f>
        <v>1</v>
      </c>
      <c r="X10" s="212">
        <f>'Quadro 1'!Y10</f>
        <v>18</v>
      </c>
      <c r="Y10" s="212">
        <f>'Quadro 1'!Z10</f>
        <v>19</v>
      </c>
    </row>
    <row r="11" spans="1:25" s="69" customFormat="1" ht="24.95" customHeight="1" x14ac:dyDescent="0.2">
      <c r="A11" s="374" t="s">
        <v>45</v>
      </c>
      <c r="B11" s="366"/>
      <c r="C11" s="367"/>
      <c r="D11" s="314"/>
      <c r="E11" s="358"/>
      <c r="F11" s="314"/>
      <c r="G11" s="358"/>
      <c r="H11" s="314"/>
      <c r="I11" s="358"/>
      <c r="J11" s="314">
        <v>1</v>
      </c>
      <c r="K11" s="358">
        <v>1</v>
      </c>
      <c r="L11" s="314"/>
      <c r="M11" s="358">
        <v>2</v>
      </c>
      <c r="N11" s="314">
        <v>1</v>
      </c>
      <c r="O11" s="358">
        <v>4</v>
      </c>
      <c r="P11" s="314">
        <v>1</v>
      </c>
      <c r="Q11" s="358">
        <v>2</v>
      </c>
      <c r="R11" s="314">
        <v>1</v>
      </c>
      <c r="S11" s="358">
        <v>2</v>
      </c>
      <c r="T11" s="225">
        <f t="shared" si="0"/>
        <v>4</v>
      </c>
      <c r="U11" s="225">
        <f t="shared" si="0"/>
        <v>11</v>
      </c>
      <c r="V11" s="225">
        <f t="shared" si="1"/>
        <v>15</v>
      </c>
      <c r="W11" s="212">
        <f>'Quadro 1'!X11</f>
        <v>4</v>
      </c>
      <c r="X11" s="212">
        <f>'Quadro 1'!Y11</f>
        <v>11</v>
      </c>
      <c r="Y11" s="212">
        <f>'Quadro 1'!Z11</f>
        <v>15</v>
      </c>
    </row>
    <row r="12" spans="1:25" s="69" customFormat="1" ht="24.95" customHeight="1" x14ac:dyDescent="0.2">
      <c r="A12" s="374" t="s">
        <v>46</v>
      </c>
      <c r="B12" s="366"/>
      <c r="C12" s="367"/>
      <c r="D12" s="314"/>
      <c r="E12" s="358"/>
      <c r="F12" s="314"/>
      <c r="G12" s="358"/>
      <c r="H12" s="314"/>
      <c r="I12" s="358"/>
      <c r="J12" s="314">
        <v>1</v>
      </c>
      <c r="K12" s="358"/>
      <c r="L12" s="314"/>
      <c r="M12" s="358"/>
      <c r="N12" s="314"/>
      <c r="O12" s="358"/>
      <c r="P12" s="314"/>
      <c r="Q12" s="358">
        <v>1</v>
      </c>
      <c r="R12" s="314"/>
      <c r="S12" s="358"/>
      <c r="T12" s="225">
        <f t="shared" si="0"/>
        <v>1</v>
      </c>
      <c r="U12" s="225">
        <f t="shared" si="0"/>
        <v>1</v>
      </c>
      <c r="V12" s="225">
        <f t="shared" si="1"/>
        <v>2</v>
      </c>
      <c r="W12" s="212">
        <f>'Quadro 1'!X12</f>
        <v>1</v>
      </c>
      <c r="X12" s="212">
        <f>'Quadro 1'!Y12</f>
        <v>1</v>
      </c>
      <c r="Y12" s="212">
        <f>'Quadro 1'!Z12</f>
        <v>2</v>
      </c>
    </row>
    <row r="13" spans="1:25" s="69" customFormat="1" ht="24.95" customHeight="1" x14ac:dyDescent="0.2">
      <c r="A13" s="374" t="s">
        <v>47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225">
        <f t="shared" si="0"/>
        <v>0</v>
      </c>
      <c r="U13" s="225">
        <f t="shared" si="0"/>
        <v>0</v>
      </c>
      <c r="V13" s="225">
        <f t="shared" si="1"/>
        <v>0</v>
      </c>
      <c r="W13" s="212">
        <f>'Quadro 1'!X13</f>
        <v>0</v>
      </c>
      <c r="X13" s="212">
        <f>'Quadro 1'!Y13</f>
        <v>0</v>
      </c>
      <c r="Y13" s="212">
        <f>'Quadro 1'!Z13</f>
        <v>0</v>
      </c>
    </row>
    <row r="14" spans="1:25" s="69" customFormat="1" ht="24.95" customHeight="1" x14ac:dyDescent="0.2">
      <c r="A14" s="374" t="s">
        <v>48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225">
        <f t="shared" si="0"/>
        <v>0</v>
      </c>
      <c r="U14" s="225">
        <f t="shared" si="0"/>
        <v>0</v>
      </c>
      <c r="V14" s="225">
        <f t="shared" si="1"/>
        <v>0</v>
      </c>
      <c r="W14" s="212">
        <f>'Quadro 1'!X14</f>
        <v>0</v>
      </c>
      <c r="X14" s="212">
        <f>'Quadro 1'!Y14</f>
        <v>0</v>
      </c>
      <c r="Y14" s="212">
        <f>'Quadro 1'!Z14</f>
        <v>0</v>
      </c>
    </row>
    <row r="15" spans="1:25" s="69" customFormat="1" ht="24.95" customHeight="1" x14ac:dyDescent="0.2">
      <c r="A15" s="374" t="s">
        <v>49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225">
        <f t="shared" si="0"/>
        <v>0</v>
      </c>
      <c r="U15" s="225">
        <f t="shared" si="0"/>
        <v>0</v>
      </c>
      <c r="V15" s="225">
        <f t="shared" si="1"/>
        <v>0</v>
      </c>
      <c r="W15" s="212">
        <f>'Quadro 1'!X15</f>
        <v>0</v>
      </c>
      <c r="X15" s="212">
        <f>'Quadro 1'!Y15</f>
        <v>0</v>
      </c>
      <c r="Y15" s="212">
        <f>'Quadro 1'!Z15</f>
        <v>0</v>
      </c>
    </row>
    <row r="16" spans="1:25" s="69" customFormat="1" ht="24.95" customHeight="1" x14ac:dyDescent="0.2">
      <c r="A16" s="374" t="s">
        <v>50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225">
        <f t="shared" si="0"/>
        <v>0</v>
      </c>
      <c r="U16" s="225">
        <f t="shared" si="0"/>
        <v>0</v>
      </c>
      <c r="V16" s="225">
        <f t="shared" si="1"/>
        <v>0</v>
      </c>
      <c r="W16" s="212">
        <f>'Quadro 1'!X16</f>
        <v>0</v>
      </c>
      <c r="X16" s="212">
        <f>'Quadro 1'!Y16</f>
        <v>0</v>
      </c>
      <c r="Y16" s="212">
        <f>'Quadro 1'!Z16</f>
        <v>0</v>
      </c>
    </row>
    <row r="17" spans="1:25" s="69" customFormat="1" ht="24.95" customHeight="1" x14ac:dyDescent="0.2">
      <c r="A17" s="374" t="s">
        <v>497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225">
        <f t="shared" si="0"/>
        <v>0</v>
      </c>
      <c r="U17" s="225">
        <f t="shared" si="0"/>
        <v>0</v>
      </c>
      <c r="V17" s="225">
        <f t="shared" si="1"/>
        <v>0</v>
      </c>
      <c r="W17" s="212">
        <f>'Quadro 1'!X17</f>
        <v>0</v>
      </c>
      <c r="X17" s="212">
        <f>'Quadro 1'!Y17</f>
        <v>0</v>
      </c>
      <c r="Y17" s="212">
        <f>'Quadro 1'!Z17</f>
        <v>0</v>
      </c>
    </row>
    <row r="18" spans="1:25" s="69" customFormat="1" ht="24.95" customHeight="1" x14ac:dyDescent="0.2">
      <c r="A18" s="374" t="s">
        <v>53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225">
        <f t="shared" si="0"/>
        <v>0</v>
      </c>
      <c r="U18" s="225">
        <f t="shared" si="0"/>
        <v>0</v>
      </c>
      <c r="V18" s="225">
        <f t="shared" si="1"/>
        <v>0</v>
      </c>
      <c r="W18" s="212">
        <f>'Quadro 1'!X18</f>
        <v>0</v>
      </c>
      <c r="X18" s="212">
        <f>'Quadro 1'!Y18</f>
        <v>0</v>
      </c>
      <c r="Y18" s="212">
        <f>'Quadro 1'!Z18</f>
        <v>0</v>
      </c>
    </row>
    <row r="19" spans="1:25" s="69" customFormat="1" ht="24.95" customHeight="1" x14ac:dyDescent="0.2">
      <c r="A19" s="374" t="s">
        <v>54</v>
      </c>
      <c r="B19" s="366">
        <v>4</v>
      </c>
      <c r="C19" s="367">
        <v>3</v>
      </c>
      <c r="D19" s="314">
        <v>1</v>
      </c>
      <c r="E19" s="358">
        <v>1</v>
      </c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225">
        <f t="shared" si="0"/>
        <v>5</v>
      </c>
      <c r="U19" s="225">
        <f t="shared" si="0"/>
        <v>4</v>
      </c>
      <c r="V19" s="225">
        <f t="shared" si="1"/>
        <v>9</v>
      </c>
      <c r="W19" s="212">
        <f>'Quadro 1'!X19</f>
        <v>5</v>
      </c>
      <c r="X19" s="212">
        <f>'Quadro 1'!Y19</f>
        <v>4</v>
      </c>
      <c r="Y19" s="212">
        <f>'Quadro 1'!Z19</f>
        <v>9</v>
      </c>
    </row>
    <row r="20" spans="1:25" s="69" customFormat="1" ht="24.95" customHeight="1" x14ac:dyDescent="0.2">
      <c r="A20" s="374" t="s">
        <v>55</v>
      </c>
      <c r="B20" s="366">
        <v>20</v>
      </c>
      <c r="C20" s="367">
        <v>18</v>
      </c>
      <c r="D20" s="314">
        <v>7</v>
      </c>
      <c r="E20" s="358">
        <v>6</v>
      </c>
      <c r="F20" s="314">
        <v>7</v>
      </c>
      <c r="G20" s="358">
        <v>2</v>
      </c>
      <c r="H20" s="314">
        <v>3</v>
      </c>
      <c r="I20" s="358">
        <v>4</v>
      </c>
      <c r="J20" s="314">
        <v>4</v>
      </c>
      <c r="K20" s="358">
        <v>2</v>
      </c>
      <c r="L20" s="314">
        <v>6</v>
      </c>
      <c r="M20" s="358">
        <v>11</v>
      </c>
      <c r="N20" s="314">
        <v>5</v>
      </c>
      <c r="O20" s="358">
        <v>6</v>
      </c>
      <c r="P20" s="314">
        <v>8</v>
      </c>
      <c r="Q20" s="358">
        <v>6</v>
      </c>
      <c r="R20" s="314">
        <v>13</v>
      </c>
      <c r="S20" s="358">
        <v>5</v>
      </c>
      <c r="T20" s="225">
        <f t="shared" si="0"/>
        <v>73</v>
      </c>
      <c r="U20" s="225">
        <f t="shared" si="0"/>
        <v>60</v>
      </c>
      <c r="V20" s="225">
        <f t="shared" si="1"/>
        <v>133</v>
      </c>
      <c r="W20" s="212">
        <f>'Quadro 1'!X20</f>
        <v>73</v>
      </c>
      <c r="X20" s="212">
        <f>'Quadro 1'!Y20</f>
        <v>60</v>
      </c>
      <c r="Y20" s="212">
        <f>'Quadro 1'!Z20</f>
        <v>133</v>
      </c>
    </row>
    <row r="21" spans="1:25" s="69" customFormat="1" ht="24.95" customHeight="1" x14ac:dyDescent="0.2">
      <c r="A21" s="374" t="s">
        <v>56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225">
        <f t="shared" si="0"/>
        <v>0</v>
      </c>
      <c r="U21" s="225">
        <f t="shared" si="0"/>
        <v>0</v>
      </c>
      <c r="V21" s="225">
        <f t="shared" si="1"/>
        <v>0</v>
      </c>
      <c r="W21" s="212">
        <f>'Quadro 1'!X21</f>
        <v>0</v>
      </c>
      <c r="X21" s="212">
        <f>'Quadro 1'!Y21</f>
        <v>0</v>
      </c>
      <c r="Y21" s="212">
        <f>'Quadro 1'!Z21</f>
        <v>0</v>
      </c>
    </row>
    <row r="22" spans="1:25" s="69" customFormat="1" ht="24.95" customHeight="1" x14ac:dyDescent="0.2">
      <c r="A22" s="374" t="s">
        <v>57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225">
        <f t="shared" si="0"/>
        <v>0</v>
      </c>
      <c r="U22" s="225">
        <f t="shared" si="0"/>
        <v>0</v>
      </c>
      <c r="V22" s="225">
        <f t="shared" si="1"/>
        <v>0</v>
      </c>
      <c r="W22" s="212">
        <f>'Quadro 1'!X22</f>
        <v>0</v>
      </c>
      <c r="X22" s="212">
        <f>'Quadro 1'!Y22</f>
        <v>0</v>
      </c>
      <c r="Y22" s="212">
        <f>'Quadro 1'!Z22</f>
        <v>0</v>
      </c>
    </row>
    <row r="23" spans="1:25" s="69" customFormat="1" ht="24.95" customHeight="1" x14ac:dyDescent="0.2">
      <c r="A23" s="374" t="s">
        <v>58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225">
        <f t="shared" si="0"/>
        <v>0</v>
      </c>
      <c r="U23" s="225">
        <f t="shared" si="0"/>
        <v>0</v>
      </c>
      <c r="V23" s="225">
        <f t="shared" si="1"/>
        <v>0</v>
      </c>
      <c r="W23" s="212">
        <f>'Quadro 1'!X23</f>
        <v>0</v>
      </c>
      <c r="X23" s="212">
        <f>'Quadro 1'!Y23</f>
        <v>0</v>
      </c>
      <c r="Y23" s="212">
        <f>'Quadro 1'!Z23</f>
        <v>0</v>
      </c>
    </row>
    <row r="24" spans="1:25" s="69" customFormat="1" ht="24.95" customHeight="1" x14ac:dyDescent="0.2">
      <c r="A24" s="374" t="s">
        <v>59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225">
        <f t="shared" si="0"/>
        <v>0</v>
      </c>
      <c r="U24" s="225">
        <f t="shared" si="0"/>
        <v>0</v>
      </c>
      <c r="V24" s="225">
        <f t="shared" si="1"/>
        <v>0</v>
      </c>
      <c r="W24" s="212">
        <f>'Quadro 1'!X24</f>
        <v>0</v>
      </c>
      <c r="X24" s="212">
        <f>'Quadro 1'!Y24</f>
        <v>0</v>
      </c>
      <c r="Y24" s="212">
        <f>'Quadro 1'!Z24</f>
        <v>0</v>
      </c>
    </row>
    <row r="25" spans="1:25" s="69" customFormat="1" ht="24.95" customHeight="1" x14ac:dyDescent="0.2">
      <c r="A25" s="374" t="s">
        <v>60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225">
        <f t="shared" si="0"/>
        <v>0</v>
      </c>
      <c r="U25" s="225">
        <f t="shared" si="0"/>
        <v>0</v>
      </c>
      <c r="V25" s="225">
        <f t="shared" si="1"/>
        <v>0</v>
      </c>
      <c r="W25" s="212">
        <f>'Quadro 1'!X25</f>
        <v>0</v>
      </c>
      <c r="X25" s="212">
        <f>'Quadro 1'!Y25</f>
        <v>0</v>
      </c>
      <c r="Y25" s="212">
        <f>'Quadro 1'!Z25</f>
        <v>0</v>
      </c>
    </row>
    <row r="26" spans="1:25" s="69" customFormat="1" ht="24.95" customHeight="1" x14ac:dyDescent="0.2">
      <c r="A26" s="374" t="s">
        <v>61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225">
        <f t="shared" si="0"/>
        <v>0</v>
      </c>
      <c r="U26" s="225">
        <f t="shared" si="0"/>
        <v>0</v>
      </c>
      <c r="V26" s="225">
        <f t="shared" si="1"/>
        <v>0</v>
      </c>
      <c r="W26" s="212">
        <f>'Quadro 1'!X26</f>
        <v>0</v>
      </c>
      <c r="X26" s="212">
        <f>'Quadro 1'!Y26</f>
        <v>0</v>
      </c>
      <c r="Y26" s="212">
        <f>'Quadro 1'!Z26</f>
        <v>0</v>
      </c>
    </row>
    <row r="27" spans="1:25" s="69" customFormat="1" ht="24.95" customHeight="1" x14ac:dyDescent="0.2">
      <c r="A27" s="374" t="s">
        <v>62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225">
        <f t="shared" si="0"/>
        <v>0</v>
      </c>
      <c r="U27" s="225">
        <f t="shared" si="0"/>
        <v>0</v>
      </c>
      <c r="V27" s="225">
        <f t="shared" si="1"/>
        <v>0</v>
      </c>
      <c r="W27" s="212">
        <f>'Quadro 1'!X27</f>
        <v>0</v>
      </c>
      <c r="X27" s="212">
        <f>'Quadro 1'!Y27</f>
        <v>0</v>
      </c>
      <c r="Y27" s="212">
        <f>'Quadro 1'!Z27</f>
        <v>0</v>
      </c>
    </row>
    <row r="28" spans="1:25" s="69" customFormat="1" ht="24.95" customHeight="1" x14ac:dyDescent="0.2">
      <c r="A28" s="374" t="s">
        <v>63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225">
        <f t="shared" si="0"/>
        <v>0</v>
      </c>
      <c r="U28" s="225">
        <f t="shared" si="0"/>
        <v>0</v>
      </c>
      <c r="V28" s="225">
        <f t="shared" si="1"/>
        <v>0</v>
      </c>
      <c r="W28" s="212">
        <f>'Quadro 1'!X28</f>
        <v>0</v>
      </c>
      <c r="X28" s="212">
        <f>'Quadro 1'!Y28</f>
        <v>0</v>
      </c>
      <c r="Y28" s="212">
        <f>'Quadro 1'!Z28</f>
        <v>0</v>
      </c>
    </row>
    <row r="29" spans="1:25" s="69" customFormat="1" ht="24.95" customHeight="1" x14ac:dyDescent="0.2">
      <c r="A29" s="374" t="s">
        <v>64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225">
        <f t="shared" si="0"/>
        <v>0</v>
      </c>
      <c r="U29" s="225">
        <f t="shared" si="0"/>
        <v>0</v>
      </c>
      <c r="V29" s="225">
        <f t="shared" si="1"/>
        <v>0</v>
      </c>
      <c r="W29" s="212">
        <f>'Quadro 1'!X29</f>
        <v>0</v>
      </c>
      <c r="X29" s="212">
        <f>'Quadro 1'!Y29</f>
        <v>0</v>
      </c>
      <c r="Y29" s="212">
        <f>'Quadro 1'!Z29</f>
        <v>0</v>
      </c>
    </row>
    <row r="30" spans="1:25" s="69" customFormat="1" ht="24.95" customHeight="1" x14ac:dyDescent="0.2">
      <c r="A30" s="374" t="s">
        <v>65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225">
        <f t="shared" si="0"/>
        <v>0</v>
      </c>
      <c r="U30" s="225">
        <f t="shared" si="0"/>
        <v>0</v>
      </c>
      <c r="V30" s="225">
        <f t="shared" si="1"/>
        <v>0</v>
      </c>
      <c r="W30" s="212">
        <f>'Quadro 1'!X30</f>
        <v>0</v>
      </c>
      <c r="X30" s="212">
        <f>'Quadro 1'!Y30</f>
        <v>0</v>
      </c>
      <c r="Y30" s="212">
        <f>'Quadro 1'!Z30</f>
        <v>0</v>
      </c>
    </row>
    <row r="31" spans="1:25" s="69" customFormat="1" ht="24.95" customHeight="1" x14ac:dyDescent="0.2">
      <c r="A31" s="374" t="s">
        <v>66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225">
        <f t="shared" si="0"/>
        <v>0</v>
      </c>
      <c r="U31" s="225">
        <f t="shared" si="0"/>
        <v>0</v>
      </c>
      <c r="V31" s="225">
        <f t="shared" si="1"/>
        <v>0</v>
      </c>
      <c r="W31" s="212">
        <f>'Quadro 1'!X31</f>
        <v>0</v>
      </c>
      <c r="X31" s="212">
        <f>'Quadro 1'!Y31</f>
        <v>0</v>
      </c>
      <c r="Y31" s="212">
        <f>'Quadro 1'!Z31</f>
        <v>0</v>
      </c>
    </row>
    <row r="32" spans="1:25" s="69" customFormat="1" ht="24.95" customHeight="1" x14ac:dyDescent="0.2">
      <c r="A32" s="374" t="s">
        <v>67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225">
        <f t="shared" si="0"/>
        <v>0</v>
      </c>
      <c r="U32" s="225">
        <f t="shared" si="0"/>
        <v>0</v>
      </c>
      <c r="V32" s="225">
        <f t="shared" si="1"/>
        <v>0</v>
      </c>
      <c r="W32" s="212">
        <f>'Quadro 1'!X32</f>
        <v>0</v>
      </c>
      <c r="X32" s="212">
        <f>'Quadro 1'!Y32</f>
        <v>0</v>
      </c>
      <c r="Y32" s="212">
        <f>'Quadro 1'!Z32</f>
        <v>0</v>
      </c>
    </row>
    <row r="33" spans="1:25" s="69" customFormat="1" ht="24.95" customHeight="1" x14ac:dyDescent="0.2">
      <c r="A33" s="374" t="s">
        <v>412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225">
        <f t="shared" si="0"/>
        <v>0</v>
      </c>
      <c r="U33" s="225">
        <f t="shared" si="0"/>
        <v>0</v>
      </c>
      <c r="V33" s="225">
        <f t="shared" si="1"/>
        <v>0</v>
      </c>
      <c r="W33" s="212">
        <f>'Quadro 1'!X33</f>
        <v>0</v>
      </c>
      <c r="X33" s="212">
        <f>'Quadro 1'!Y33</f>
        <v>0</v>
      </c>
      <c r="Y33" s="212">
        <f>'Quadro 1'!Z33</f>
        <v>0</v>
      </c>
    </row>
    <row r="34" spans="1:25" s="69" customFormat="1" ht="24.95" customHeight="1" x14ac:dyDescent="0.2">
      <c r="A34" s="374" t="s">
        <v>413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225">
        <f t="shared" si="0"/>
        <v>0</v>
      </c>
      <c r="U34" s="225">
        <f t="shared" si="0"/>
        <v>0</v>
      </c>
      <c r="V34" s="225">
        <f t="shared" si="1"/>
        <v>0</v>
      </c>
      <c r="W34" s="212">
        <f>'Quadro 1'!X34</f>
        <v>0</v>
      </c>
      <c r="X34" s="212">
        <f>'Quadro 1'!Y34</f>
        <v>0</v>
      </c>
      <c r="Y34" s="212">
        <f>'Quadro 1'!Z34</f>
        <v>0</v>
      </c>
    </row>
    <row r="35" spans="1:25" s="69" customFormat="1" ht="24.95" customHeight="1" x14ac:dyDescent="0.2">
      <c r="A35" s="374" t="s">
        <v>414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225">
        <f t="shared" si="0"/>
        <v>0</v>
      </c>
      <c r="U35" s="225">
        <f t="shared" si="0"/>
        <v>0</v>
      </c>
      <c r="V35" s="225">
        <f t="shared" si="1"/>
        <v>0</v>
      </c>
      <c r="W35" s="212">
        <f>'Quadro 1'!X35</f>
        <v>0</v>
      </c>
      <c r="X35" s="212">
        <f>'Quadro 1'!Y35</f>
        <v>0</v>
      </c>
      <c r="Y35" s="212">
        <f>'Quadro 1'!Z35</f>
        <v>0</v>
      </c>
    </row>
    <row r="36" spans="1:25" s="69" customFormat="1" ht="24.95" customHeight="1" x14ac:dyDescent="0.2">
      <c r="A36" s="374" t="s">
        <v>68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225">
        <f t="shared" si="0"/>
        <v>0</v>
      </c>
      <c r="U36" s="225">
        <f t="shared" si="0"/>
        <v>0</v>
      </c>
      <c r="V36" s="225">
        <f t="shared" si="1"/>
        <v>0</v>
      </c>
      <c r="W36" s="212">
        <f>'Quadro 1'!X36</f>
        <v>0</v>
      </c>
      <c r="X36" s="212">
        <f>'Quadro 1'!Y36</f>
        <v>0</v>
      </c>
      <c r="Y36" s="212">
        <f>'Quadro 1'!Z36</f>
        <v>0</v>
      </c>
    </row>
    <row r="37" spans="1:25" s="69" customFormat="1" ht="24.95" customHeight="1" x14ac:dyDescent="0.2">
      <c r="A37" s="374" t="s">
        <v>415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225">
        <f t="shared" si="0"/>
        <v>0</v>
      </c>
      <c r="U37" s="225">
        <f t="shared" si="0"/>
        <v>0</v>
      </c>
      <c r="V37" s="225">
        <f t="shared" si="1"/>
        <v>0</v>
      </c>
      <c r="W37" s="212">
        <f>'Quadro 1'!X37</f>
        <v>0</v>
      </c>
      <c r="X37" s="212">
        <f>'Quadro 1'!Y37</f>
        <v>0</v>
      </c>
      <c r="Y37" s="212">
        <f>'Quadro 1'!Z37</f>
        <v>0</v>
      </c>
    </row>
    <row r="38" spans="1:25" s="69" customFormat="1" ht="24.95" customHeight="1" x14ac:dyDescent="0.2">
      <c r="A38" s="374" t="s">
        <v>416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225">
        <f t="shared" si="0"/>
        <v>0</v>
      </c>
      <c r="U38" s="225">
        <f t="shared" si="0"/>
        <v>0</v>
      </c>
      <c r="V38" s="225">
        <f t="shared" si="1"/>
        <v>0</v>
      </c>
      <c r="W38" s="212">
        <f>'Quadro 1'!X38</f>
        <v>0</v>
      </c>
      <c r="X38" s="212">
        <f>'Quadro 1'!Y38</f>
        <v>0</v>
      </c>
      <c r="Y38" s="212">
        <f>'Quadro 1'!Z38</f>
        <v>0</v>
      </c>
    </row>
    <row r="39" spans="1:25" s="69" customFormat="1" ht="24.95" customHeight="1" x14ac:dyDescent="0.2">
      <c r="A39" s="374" t="s">
        <v>417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225">
        <f t="shared" si="0"/>
        <v>0</v>
      </c>
      <c r="U39" s="225">
        <f t="shared" si="0"/>
        <v>0</v>
      </c>
      <c r="V39" s="225">
        <f t="shared" si="1"/>
        <v>0</v>
      </c>
      <c r="W39" s="212">
        <f>'Quadro 1'!X39</f>
        <v>0</v>
      </c>
      <c r="X39" s="212">
        <f>'Quadro 1'!Y39</f>
        <v>0</v>
      </c>
      <c r="Y39" s="212">
        <f>'Quadro 1'!Z39</f>
        <v>0</v>
      </c>
    </row>
    <row r="40" spans="1:25" s="69" customFormat="1" ht="24.95" customHeight="1" x14ac:dyDescent="0.2">
      <c r="A40" s="374" t="s">
        <v>69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225">
        <f t="shared" si="0"/>
        <v>0</v>
      </c>
      <c r="U40" s="225">
        <f t="shared" si="0"/>
        <v>0</v>
      </c>
      <c r="V40" s="225">
        <f t="shared" si="1"/>
        <v>0</v>
      </c>
      <c r="W40" s="212">
        <f>'Quadro 1'!X40</f>
        <v>0</v>
      </c>
      <c r="X40" s="212">
        <f>'Quadro 1'!Y40</f>
        <v>0</v>
      </c>
      <c r="Y40" s="212">
        <f>'Quadro 1'!Z40</f>
        <v>0</v>
      </c>
    </row>
    <row r="41" spans="1:25" s="69" customFormat="1" ht="24.95" customHeight="1" x14ac:dyDescent="0.2">
      <c r="A41" s="374" t="s">
        <v>70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225">
        <f t="shared" si="0"/>
        <v>0</v>
      </c>
      <c r="U41" s="225">
        <f t="shared" si="0"/>
        <v>0</v>
      </c>
      <c r="V41" s="225">
        <f t="shared" si="1"/>
        <v>0</v>
      </c>
      <c r="W41" s="212">
        <f>'Quadro 1'!X41</f>
        <v>0</v>
      </c>
      <c r="X41" s="212">
        <f>'Quadro 1'!Y41</f>
        <v>0</v>
      </c>
      <c r="Y41" s="212">
        <f>'Quadro 1'!Z41</f>
        <v>0</v>
      </c>
    </row>
    <row r="42" spans="1:25" s="69" customFormat="1" ht="24.95" customHeight="1" x14ac:dyDescent="0.2">
      <c r="A42" s="374" t="s">
        <v>71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225">
        <f t="shared" si="0"/>
        <v>0</v>
      </c>
      <c r="U42" s="225">
        <f t="shared" si="0"/>
        <v>0</v>
      </c>
      <c r="V42" s="225">
        <f t="shared" si="1"/>
        <v>0</v>
      </c>
      <c r="W42" s="212">
        <f>'Quadro 1'!X42</f>
        <v>0</v>
      </c>
      <c r="X42" s="212">
        <f>'Quadro 1'!Y42</f>
        <v>0</v>
      </c>
      <c r="Y42" s="212">
        <f>'Quadro 1'!Z42</f>
        <v>0</v>
      </c>
    </row>
    <row r="43" spans="1:25" s="69" customFormat="1" ht="24.95" customHeight="1" x14ac:dyDescent="0.2">
      <c r="A43" s="374" t="s">
        <v>72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225">
        <f t="shared" si="0"/>
        <v>0</v>
      </c>
      <c r="U43" s="225">
        <f t="shared" si="0"/>
        <v>0</v>
      </c>
      <c r="V43" s="225">
        <f t="shared" si="1"/>
        <v>0</v>
      </c>
      <c r="W43" s="212">
        <f>'Quadro 1'!X43</f>
        <v>0</v>
      </c>
      <c r="X43" s="212">
        <f>'Quadro 1'!Y43</f>
        <v>0</v>
      </c>
      <c r="Y43" s="212">
        <f>'Quadro 1'!Z43</f>
        <v>0</v>
      </c>
    </row>
    <row r="44" spans="1:25" s="69" customFormat="1" ht="24.95" customHeight="1" x14ac:dyDescent="0.2">
      <c r="A44" s="374" t="s">
        <v>73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225">
        <f t="shared" si="0"/>
        <v>0</v>
      </c>
      <c r="U44" s="225">
        <f t="shared" si="0"/>
        <v>0</v>
      </c>
      <c r="V44" s="225">
        <f t="shared" si="1"/>
        <v>0</v>
      </c>
      <c r="W44" s="212">
        <f>'Quadro 1'!X44</f>
        <v>0</v>
      </c>
      <c r="X44" s="212">
        <f>'Quadro 1'!Y44</f>
        <v>0</v>
      </c>
      <c r="Y44" s="212">
        <f>'Quadro 1'!Z44</f>
        <v>0</v>
      </c>
    </row>
    <row r="45" spans="1:25" s="69" customFormat="1" ht="24.95" customHeight="1" x14ac:dyDescent="0.2">
      <c r="A45" s="374" t="s">
        <v>418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225">
        <f t="shared" si="0"/>
        <v>0</v>
      </c>
      <c r="U45" s="225">
        <f t="shared" si="0"/>
        <v>0</v>
      </c>
      <c r="V45" s="225">
        <f t="shared" si="1"/>
        <v>0</v>
      </c>
      <c r="W45" s="212">
        <f>'Quadro 1'!X45</f>
        <v>0</v>
      </c>
      <c r="X45" s="212">
        <f>'Quadro 1'!Y45</f>
        <v>0</v>
      </c>
      <c r="Y45" s="212">
        <f>'Quadro 1'!Z45</f>
        <v>0</v>
      </c>
    </row>
    <row r="46" spans="1:25" s="69" customFormat="1" ht="24.95" customHeight="1" x14ac:dyDescent="0.2">
      <c r="A46" s="374" t="s">
        <v>74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225">
        <f t="shared" si="0"/>
        <v>0</v>
      </c>
      <c r="U46" s="225">
        <f t="shared" si="0"/>
        <v>0</v>
      </c>
      <c r="V46" s="225">
        <f t="shared" si="1"/>
        <v>0</v>
      </c>
      <c r="W46" s="212">
        <f>'Quadro 1'!X46</f>
        <v>0</v>
      </c>
      <c r="X46" s="212">
        <f>'Quadro 1'!Y46</f>
        <v>0</v>
      </c>
      <c r="Y46" s="212">
        <f>'Quadro 1'!Z46</f>
        <v>0</v>
      </c>
    </row>
    <row r="47" spans="1:25" s="69" customFormat="1" ht="24.95" customHeight="1" x14ac:dyDescent="0.2">
      <c r="A47" s="374" t="s">
        <v>75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224">
        <f t="shared" si="0"/>
        <v>0</v>
      </c>
      <c r="U47" s="224">
        <f t="shared" si="0"/>
        <v>0</v>
      </c>
      <c r="V47" s="224">
        <f t="shared" si="1"/>
        <v>0</v>
      </c>
      <c r="W47" s="212">
        <f>'Quadro 1'!X47</f>
        <v>0</v>
      </c>
      <c r="X47" s="212">
        <f>'Quadro 1'!Y47</f>
        <v>0</v>
      </c>
      <c r="Y47" s="212">
        <f>'Quadro 1'!Z47</f>
        <v>0</v>
      </c>
    </row>
    <row r="48" spans="1:25" s="69" customFormat="1" ht="15" customHeight="1" x14ac:dyDescent="0.2">
      <c r="A48" s="68" t="s">
        <v>76</v>
      </c>
      <c r="B48" s="226">
        <f t="shared" ref="B48:S48" si="2">SUM(B4:B47)</f>
        <v>24</v>
      </c>
      <c r="C48" s="226">
        <f t="shared" si="2"/>
        <v>21</v>
      </c>
      <c r="D48" s="226">
        <f t="shared" si="2"/>
        <v>9</v>
      </c>
      <c r="E48" s="226">
        <f t="shared" si="2"/>
        <v>9</v>
      </c>
      <c r="F48" s="226">
        <f t="shared" si="2"/>
        <v>7</v>
      </c>
      <c r="G48" s="226">
        <f t="shared" si="2"/>
        <v>6</v>
      </c>
      <c r="H48" s="226">
        <f t="shared" si="2"/>
        <v>4</v>
      </c>
      <c r="I48" s="226">
        <f t="shared" si="2"/>
        <v>6</v>
      </c>
      <c r="J48" s="226">
        <f t="shared" si="2"/>
        <v>8</v>
      </c>
      <c r="K48" s="226">
        <f t="shared" si="2"/>
        <v>5</v>
      </c>
      <c r="L48" s="226">
        <f t="shared" si="2"/>
        <v>6</v>
      </c>
      <c r="M48" s="226">
        <f t="shared" si="2"/>
        <v>19</v>
      </c>
      <c r="N48" s="226">
        <f t="shared" si="2"/>
        <v>6</v>
      </c>
      <c r="O48" s="226">
        <f t="shared" si="2"/>
        <v>11</v>
      </c>
      <c r="P48" s="226">
        <f t="shared" si="2"/>
        <v>9</v>
      </c>
      <c r="Q48" s="226">
        <f t="shared" si="2"/>
        <v>11</v>
      </c>
      <c r="R48" s="226">
        <f t="shared" si="2"/>
        <v>14</v>
      </c>
      <c r="S48" s="226">
        <f t="shared" si="2"/>
        <v>9</v>
      </c>
      <c r="T48" s="226">
        <f>SUM(T4:T47)</f>
        <v>87</v>
      </c>
      <c r="U48" s="226">
        <f>SUM(U4:U47)</f>
        <v>97</v>
      </c>
      <c r="V48" s="226">
        <f>T48+U48</f>
        <v>184</v>
      </c>
    </row>
    <row r="49" spans="1:26" s="53" customFormat="1" ht="9.9499999999999993" customHeight="1" x14ac:dyDescent="0.15">
      <c r="T49" s="71">
        <f>'Quadro 1'!X48</f>
        <v>87</v>
      </c>
      <c r="U49" s="71">
        <f>'Quadro 1'!Y48</f>
        <v>97</v>
      </c>
      <c r="V49" s="71">
        <f>'Quadro 1'!Z48</f>
        <v>184</v>
      </c>
    </row>
    <row r="50" spans="1:26" s="60" customFormat="1" ht="13.35" customHeight="1" x14ac:dyDescent="0.3">
      <c r="A50" s="58" t="s">
        <v>80</v>
      </c>
      <c r="B50" s="377"/>
      <c r="C50" s="377"/>
      <c r="D50" s="377"/>
      <c r="E50" s="377"/>
      <c r="F50" s="377"/>
      <c r="G50" s="377"/>
      <c r="H50" s="377"/>
      <c r="I50" s="377"/>
      <c r="J50" s="377"/>
      <c r="K50" s="377"/>
      <c r="L50" s="377"/>
      <c r="M50" s="377"/>
    </row>
    <row r="51" spans="1:26" s="60" customFormat="1" ht="13.35" customHeight="1" x14ac:dyDescent="0.3">
      <c r="A51" s="376" t="s">
        <v>419</v>
      </c>
      <c r="B51" s="375"/>
      <c r="C51" s="375"/>
      <c r="D51" s="375"/>
      <c r="E51" s="375"/>
      <c r="F51" s="375"/>
      <c r="G51" s="375"/>
      <c r="H51" s="375"/>
      <c r="I51" s="375"/>
      <c r="J51" s="375"/>
      <c r="K51" s="375"/>
      <c r="L51" s="375"/>
      <c r="M51" s="375"/>
    </row>
    <row r="52" spans="1:26" s="60" customFormat="1" ht="13.35" customHeight="1" x14ac:dyDescent="0.3">
      <c r="A52" s="62" t="s">
        <v>421</v>
      </c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</row>
    <row r="53" spans="1:26" s="60" customFormat="1" ht="13.35" customHeight="1" x14ac:dyDescent="0.3">
      <c r="A53" s="109" t="s">
        <v>531</v>
      </c>
      <c r="B53" s="109"/>
      <c r="C53" s="109"/>
      <c r="D53" s="109"/>
      <c r="E53" s="109"/>
      <c r="F53" s="109"/>
      <c r="G53" s="109"/>
      <c r="H53" s="375"/>
      <c r="I53" s="375"/>
      <c r="J53" s="375"/>
      <c r="K53" s="375"/>
      <c r="L53" s="375"/>
      <c r="M53" s="375"/>
    </row>
    <row r="54" spans="1:26" s="60" customFormat="1" ht="13.35" customHeight="1" x14ac:dyDescent="0.3">
      <c r="A54" s="109" t="s">
        <v>81</v>
      </c>
      <c r="B54" s="375"/>
      <c r="C54" s="375"/>
      <c r="D54" s="375"/>
      <c r="E54" s="375"/>
      <c r="F54" s="375"/>
      <c r="G54" s="375"/>
      <c r="H54" s="375"/>
      <c r="I54" s="375"/>
      <c r="J54" s="375"/>
      <c r="K54" s="375"/>
      <c r="L54" s="375"/>
      <c r="M54" s="375"/>
    </row>
    <row r="55" spans="1:26" s="60" customFormat="1" ht="26.45" customHeight="1" x14ac:dyDescent="0.3">
      <c r="A55" s="532" t="s">
        <v>420</v>
      </c>
      <c r="B55" s="532"/>
      <c r="C55" s="532"/>
      <c r="D55" s="532"/>
      <c r="E55" s="532"/>
      <c r="F55" s="532"/>
      <c r="G55" s="532"/>
      <c r="H55" s="532"/>
      <c r="I55" s="532"/>
      <c r="J55" s="532"/>
      <c r="K55" s="532"/>
      <c r="L55" s="532"/>
      <c r="M55" s="532"/>
    </row>
    <row r="56" spans="1:26" s="476" customFormat="1" ht="14.25" customHeight="1" x14ac:dyDescent="0.3">
      <c r="A56" s="466" t="s">
        <v>506</v>
      </c>
      <c r="B56" s="375"/>
      <c r="C56" s="375"/>
      <c r="D56" s="375"/>
      <c r="E56" s="375"/>
      <c r="F56" s="375"/>
      <c r="G56" s="375"/>
      <c r="H56" s="375"/>
      <c r="I56" s="375"/>
      <c r="J56" s="375"/>
      <c r="K56" s="375"/>
      <c r="L56" s="375"/>
      <c r="M56" s="375"/>
      <c r="N56" s="375"/>
      <c r="O56" s="375"/>
      <c r="P56" s="375"/>
      <c r="Q56" s="375"/>
      <c r="R56" s="375"/>
      <c r="S56" s="375"/>
      <c r="T56" s="375"/>
      <c r="U56" s="375"/>
      <c r="V56" s="375"/>
      <c r="W56" s="375"/>
      <c r="X56" s="89"/>
      <c r="Y56" s="89"/>
      <c r="Z56" s="375"/>
    </row>
    <row r="57" spans="1:26" ht="12" customHeight="1" x14ac:dyDescent="0.3">
      <c r="V57" s="53"/>
    </row>
    <row r="58" spans="1:26" x14ac:dyDescent="0.3">
      <c r="V58" s="53"/>
    </row>
    <row r="59" spans="1:26" x14ac:dyDescent="0.3">
      <c r="V59" s="53"/>
    </row>
    <row r="60" spans="1:26" x14ac:dyDescent="0.3">
      <c r="V60" s="53"/>
    </row>
    <row r="61" spans="1:26" x14ac:dyDescent="0.3">
      <c r="V61" s="53"/>
    </row>
  </sheetData>
  <sheetProtection algorithmName="SHA-512" hashValue="4cLt9RUnSPKKAbC1tbAWTH6+Bmxe4+iDVCXR4gYWkPFeYg7JZG/jXcY9KxlyAM1OyvTkkQvTNgHw+7wxlTQfFw==" saltValue="LhAlr/9YUuPjDwY5+fjQiA==" spinCount="100000" sheet="1" selectLockedCells="1"/>
  <mergeCells count="15">
    <mergeCell ref="A55:M55"/>
    <mergeCell ref="P2:Q2"/>
    <mergeCell ref="R2:S2"/>
    <mergeCell ref="T2:U2"/>
    <mergeCell ref="V2:V3"/>
    <mergeCell ref="F2:G2"/>
    <mergeCell ref="H2:I2"/>
    <mergeCell ref="J2:K2"/>
    <mergeCell ref="L2:M2"/>
    <mergeCell ref="N2:O2"/>
    <mergeCell ref="A1:S1"/>
    <mergeCell ref="T1:V1"/>
    <mergeCell ref="A2:A3"/>
    <mergeCell ref="B2:C2"/>
    <mergeCell ref="D2:E2"/>
  </mergeCells>
  <phoneticPr fontId="42" type="noConversion"/>
  <conditionalFormatting sqref="T4:U47">
    <cfRule type="expression" dxfId="424" priority="7">
      <formula>T4&lt;&gt;W4</formula>
    </cfRule>
  </conditionalFormatting>
  <conditionalFormatting sqref="V4:V47">
    <cfRule type="cellIs" dxfId="423" priority="5" operator="notEqual">
      <formula>Y4</formula>
    </cfRule>
  </conditionalFormatting>
  <conditionalFormatting sqref="T48">
    <cfRule type="cellIs" dxfId="422" priority="4" operator="notEqual">
      <formula>$T$49</formula>
    </cfRule>
  </conditionalFormatting>
  <conditionalFormatting sqref="U48">
    <cfRule type="cellIs" dxfId="421" priority="2" operator="notEqual">
      <formula>$U$49</formula>
    </cfRule>
  </conditionalFormatting>
  <conditionalFormatting sqref="V48">
    <cfRule type="cellIs" dxfId="420" priority="1" operator="notEqual">
      <formula>$V$49</formula>
    </cfRule>
  </conditionalFormatting>
  <printOptions horizontalCentered="1"/>
  <pageMargins left="0.19685039370078741" right="0.19685039370078741" top="0.59055118110236227" bottom="0.39370078740157483" header="0" footer="0"/>
  <pageSetup paperSize="9" scale="57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A62"/>
  <sheetViews>
    <sheetView showGridLines="0" zoomScaleNormal="100" workbookViewId="0">
      <pane xSplit="1" ySplit="3" topLeftCell="B43" activePane="bottomRight" state="frozen"/>
      <selection pane="topRight"/>
      <selection pane="bottomLeft"/>
      <selection pane="bottomRight" activeCell="T19" sqref="T19"/>
    </sheetView>
  </sheetViews>
  <sheetFormatPr defaultColWidth="9.140625" defaultRowHeight="15" x14ac:dyDescent="0.3"/>
  <cols>
    <col min="1" max="1" width="30.7109375" style="65" customWidth="1"/>
    <col min="2" max="24" width="8.7109375" style="65" customWidth="1"/>
    <col min="25" max="16384" width="9.140625" style="65"/>
  </cols>
  <sheetData>
    <row r="1" spans="1:27" s="67" customFormat="1" ht="30" customHeight="1" x14ac:dyDescent="0.2">
      <c r="A1" s="534" t="s">
        <v>436</v>
      </c>
      <c r="B1" s="534"/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  <c r="P1" s="534"/>
      <c r="Q1" s="534"/>
      <c r="R1" s="534"/>
      <c r="S1" s="534"/>
      <c r="T1" s="534"/>
      <c r="U1" s="535"/>
      <c r="V1" s="536" t="s">
        <v>82</v>
      </c>
      <c r="W1" s="537"/>
      <c r="X1" s="538"/>
    </row>
    <row r="2" spans="1:27" s="72" customFormat="1" ht="24.95" customHeight="1" x14ac:dyDescent="0.15">
      <c r="A2" s="539" t="s">
        <v>106</v>
      </c>
      <c r="B2" s="539" t="s">
        <v>107</v>
      </c>
      <c r="C2" s="539"/>
      <c r="D2" s="539" t="s">
        <v>108</v>
      </c>
      <c r="E2" s="539"/>
      <c r="F2" s="539" t="s">
        <v>109</v>
      </c>
      <c r="G2" s="539"/>
      <c r="H2" s="539" t="s">
        <v>110</v>
      </c>
      <c r="I2" s="539"/>
      <c r="J2" s="539" t="s">
        <v>111</v>
      </c>
      <c r="K2" s="539"/>
      <c r="L2" s="539" t="s">
        <v>112</v>
      </c>
      <c r="M2" s="539"/>
      <c r="N2" s="539" t="s">
        <v>113</v>
      </c>
      <c r="O2" s="539"/>
      <c r="P2" s="539" t="s">
        <v>114</v>
      </c>
      <c r="Q2" s="539"/>
      <c r="R2" s="539" t="s">
        <v>115</v>
      </c>
      <c r="S2" s="539"/>
      <c r="T2" s="539" t="s">
        <v>116</v>
      </c>
      <c r="U2" s="539"/>
      <c r="V2" s="539" t="s">
        <v>40</v>
      </c>
      <c r="W2" s="539"/>
      <c r="X2" s="539" t="s">
        <v>76</v>
      </c>
    </row>
    <row r="3" spans="1:27" s="72" customFormat="1" ht="15" customHeight="1" x14ac:dyDescent="0.15">
      <c r="A3" s="539"/>
      <c r="B3" s="68" t="s">
        <v>41</v>
      </c>
      <c r="C3" s="68" t="s">
        <v>42</v>
      </c>
      <c r="D3" s="68" t="s">
        <v>41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41</v>
      </c>
      <c r="U3" s="68" t="s">
        <v>42</v>
      </c>
      <c r="V3" s="68" t="s">
        <v>41</v>
      </c>
      <c r="W3" s="68" t="s">
        <v>42</v>
      </c>
      <c r="X3" s="539"/>
    </row>
    <row r="4" spans="1:27" s="74" customFormat="1" ht="24.95" customHeight="1" x14ac:dyDescent="0.15">
      <c r="A4" s="374" t="s">
        <v>43</v>
      </c>
      <c r="B4" s="364"/>
      <c r="C4" s="36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223">
        <f>B4+D4+F4+H4+J4+L4+N4+P4+R4+T4</f>
        <v>0</v>
      </c>
      <c r="W4" s="223">
        <f>C4+E4+G4+I4+K4+M4+O4+Q4+S4+U4</f>
        <v>0</v>
      </c>
      <c r="X4" s="223">
        <f>V4+W4</f>
        <v>0</v>
      </c>
      <c r="Y4" s="73">
        <f>'Quadro 1'!X4</f>
        <v>0</v>
      </c>
      <c r="Z4" s="73">
        <f>'Quadro 1'!Y4</f>
        <v>0</v>
      </c>
      <c r="AA4" s="73">
        <f>'Quadro 1'!Z4</f>
        <v>0</v>
      </c>
    </row>
    <row r="5" spans="1:27" s="74" customFormat="1" ht="24.95" customHeight="1" x14ac:dyDescent="0.15">
      <c r="A5" s="374" t="s">
        <v>407</v>
      </c>
      <c r="B5" s="366"/>
      <c r="C5" s="367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225">
        <f t="shared" ref="V5:W47" si="0">B5+D5+F5+H5+J5+L5+N5+P5+R5+T5</f>
        <v>0</v>
      </c>
      <c r="W5" s="225">
        <f t="shared" si="0"/>
        <v>0</v>
      </c>
      <c r="X5" s="225">
        <f t="shared" ref="X5:X47" si="1">V5+W5</f>
        <v>0</v>
      </c>
      <c r="Y5" s="73">
        <f>'Quadro 1'!X5</f>
        <v>0</v>
      </c>
      <c r="Z5" s="73">
        <f>'Quadro 1'!Y5</f>
        <v>0</v>
      </c>
      <c r="AA5" s="73">
        <f>'Quadro 1'!Z5</f>
        <v>0</v>
      </c>
    </row>
    <row r="6" spans="1:27" s="74" customFormat="1" ht="24.95" customHeight="1" x14ac:dyDescent="0.15">
      <c r="A6" s="374" t="s">
        <v>408</v>
      </c>
      <c r="B6" s="366"/>
      <c r="C6" s="367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>
        <v>1</v>
      </c>
      <c r="R6" s="314"/>
      <c r="S6" s="358"/>
      <c r="T6" s="314"/>
      <c r="U6" s="358"/>
      <c r="V6" s="225">
        <f t="shared" si="0"/>
        <v>0</v>
      </c>
      <c r="W6" s="225">
        <f t="shared" si="0"/>
        <v>1</v>
      </c>
      <c r="X6" s="225">
        <f t="shared" si="1"/>
        <v>1</v>
      </c>
      <c r="Y6" s="73">
        <f>'Quadro 1'!X6</f>
        <v>0</v>
      </c>
      <c r="Z6" s="73">
        <f>'Quadro 1'!Y6</f>
        <v>1</v>
      </c>
      <c r="AA6" s="73">
        <f>'Quadro 1'!Z6</f>
        <v>1</v>
      </c>
    </row>
    <row r="7" spans="1:27" s="74" customFormat="1" ht="24.95" customHeight="1" x14ac:dyDescent="0.15">
      <c r="A7" s="374" t="s">
        <v>409</v>
      </c>
      <c r="B7" s="366"/>
      <c r="C7" s="367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225">
        <f t="shared" si="0"/>
        <v>0</v>
      </c>
      <c r="W7" s="225">
        <f t="shared" si="0"/>
        <v>0</v>
      </c>
      <c r="X7" s="225">
        <f t="shared" si="1"/>
        <v>0</v>
      </c>
      <c r="Y7" s="73">
        <f>'Quadro 1'!X7</f>
        <v>0</v>
      </c>
      <c r="Z7" s="73">
        <f>'Quadro 1'!Y7</f>
        <v>0</v>
      </c>
      <c r="AA7" s="73">
        <f>'Quadro 1'!Z7</f>
        <v>0</v>
      </c>
    </row>
    <row r="8" spans="1:27" s="74" customFormat="1" ht="24.95" customHeight="1" x14ac:dyDescent="0.15">
      <c r="A8" s="374" t="s">
        <v>410</v>
      </c>
      <c r="B8" s="366"/>
      <c r="C8" s="367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>
        <v>2</v>
      </c>
      <c r="Q8" s="358">
        <v>2</v>
      </c>
      <c r="R8" s="314">
        <v>1</v>
      </c>
      <c r="S8" s="358"/>
      <c r="T8" s="314"/>
      <c r="U8" s="358"/>
      <c r="V8" s="225">
        <f t="shared" si="0"/>
        <v>3</v>
      </c>
      <c r="W8" s="225">
        <f t="shared" si="0"/>
        <v>2</v>
      </c>
      <c r="X8" s="225">
        <f t="shared" si="1"/>
        <v>5</v>
      </c>
      <c r="Y8" s="73">
        <f>'Quadro 1'!X8</f>
        <v>3</v>
      </c>
      <c r="Z8" s="73">
        <f>'Quadro 1'!Y8</f>
        <v>2</v>
      </c>
      <c r="AA8" s="73">
        <f>'Quadro 1'!Z8</f>
        <v>5</v>
      </c>
    </row>
    <row r="9" spans="1:27" s="74" customFormat="1" ht="24.95" customHeight="1" x14ac:dyDescent="0.15">
      <c r="A9" s="374" t="s">
        <v>411</v>
      </c>
      <c r="B9" s="366"/>
      <c r="C9" s="367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225">
        <f t="shared" si="0"/>
        <v>0</v>
      </c>
      <c r="W9" s="225">
        <f t="shared" si="0"/>
        <v>0</v>
      </c>
      <c r="X9" s="225">
        <f t="shared" si="1"/>
        <v>0</v>
      </c>
      <c r="Y9" s="73">
        <f>'Quadro 1'!X9</f>
        <v>0</v>
      </c>
      <c r="Z9" s="73">
        <f>'Quadro 1'!Y9</f>
        <v>0</v>
      </c>
      <c r="AA9" s="73">
        <f>'Quadro 1'!Z9</f>
        <v>0</v>
      </c>
    </row>
    <row r="10" spans="1:27" s="74" customFormat="1" ht="24.95" customHeight="1" x14ac:dyDescent="0.15">
      <c r="A10" s="374" t="s">
        <v>44</v>
      </c>
      <c r="B10" s="366"/>
      <c r="C10" s="367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>
        <v>18</v>
      </c>
      <c r="R10" s="314"/>
      <c r="S10" s="358"/>
      <c r="T10" s="314">
        <v>1</v>
      </c>
      <c r="U10" s="358"/>
      <c r="V10" s="225">
        <f t="shared" si="0"/>
        <v>1</v>
      </c>
      <c r="W10" s="225">
        <f t="shared" si="0"/>
        <v>18</v>
      </c>
      <c r="X10" s="225">
        <f t="shared" si="1"/>
        <v>19</v>
      </c>
      <c r="Y10" s="73">
        <f>'Quadro 1'!X10</f>
        <v>1</v>
      </c>
      <c r="Z10" s="73">
        <f>'Quadro 1'!Y10</f>
        <v>18</v>
      </c>
      <c r="AA10" s="73">
        <f>'Quadro 1'!Z10</f>
        <v>19</v>
      </c>
    </row>
    <row r="11" spans="1:27" s="74" customFormat="1" ht="24.95" customHeight="1" x14ac:dyDescent="0.15">
      <c r="A11" s="374" t="s">
        <v>45</v>
      </c>
      <c r="B11" s="366"/>
      <c r="C11" s="367"/>
      <c r="D11" s="314"/>
      <c r="E11" s="358"/>
      <c r="F11" s="314"/>
      <c r="G11" s="358"/>
      <c r="H11" s="314">
        <v>1</v>
      </c>
      <c r="I11" s="358"/>
      <c r="J11" s="314">
        <v>1</v>
      </c>
      <c r="K11" s="358">
        <v>6</v>
      </c>
      <c r="L11" s="314">
        <v>2</v>
      </c>
      <c r="M11" s="358">
        <v>5</v>
      </c>
      <c r="N11" s="314"/>
      <c r="O11" s="358"/>
      <c r="P11" s="314"/>
      <c r="Q11" s="358"/>
      <c r="R11" s="314"/>
      <c r="S11" s="358"/>
      <c r="T11" s="314"/>
      <c r="U11" s="358"/>
      <c r="V11" s="225">
        <f t="shared" si="0"/>
        <v>4</v>
      </c>
      <c r="W11" s="225">
        <f t="shared" si="0"/>
        <v>11</v>
      </c>
      <c r="X11" s="225">
        <f t="shared" si="1"/>
        <v>15</v>
      </c>
      <c r="Y11" s="73">
        <f>'Quadro 1'!X11</f>
        <v>4</v>
      </c>
      <c r="Z11" s="73">
        <f>'Quadro 1'!Y11</f>
        <v>11</v>
      </c>
      <c r="AA11" s="73">
        <f>'Quadro 1'!Z11</f>
        <v>15</v>
      </c>
    </row>
    <row r="12" spans="1:27" s="74" customFormat="1" ht="24.95" customHeight="1" x14ac:dyDescent="0.15">
      <c r="A12" s="374" t="s">
        <v>46</v>
      </c>
      <c r="B12" s="366"/>
      <c r="C12" s="367"/>
      <c r="D12" s="314"/>
      <c r="E12" s="358">
        <v>1</v>
      </c>
      <c r="F12" s="314">
        <v>1</v>
      </c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225">
        <f t="shared" si="0"/>
        <v>1</v>
      </c>
      <c r="W12" s="225">
        <f t="shared" si="0"/>
        <v>1</v>
      </c>
      <c r="X12" s="225">
        <f t="shared" si="1"/>
        <v>2</v>
      </c>
      <c r="Y12" s="73">
        <f>'Quadro 1'!X12</f>
        <v>1</v>
      </c>
      <c r="Z12" s="73">
        <f>'Quadro 1'!Y12</f>
        <v>1</v>
      </c>
      <c r="AA12" s="73">
        <f>'Quadro 1'!Z12</f>
        <v>2</v>
      </c>
    </row>
    <row r="13" spans="1:27" s="74" customFormat="1" ht="24.95" customHeight="1" x14ac:dyDescent="0.15">
      <c r="A13" s="374" t="s">
        <v>47</v>
      </c>
      <c r="B13" s="366"/>
      <c r="C13" s="367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225">
        <f t="shared" si="0"/>
        <v>0</v>
      </c>
      <c r="W13" s="225">
        <f t="shared" si="0"/>
        <v>0</v>
      </c>
      <c r="X13" s="225">
        <f t="shared" si="1"/>
        <v>0</v>
      </c>
      <c r="Y13" s="73">
        <f>'Quadro 1'!X13</f>
        <v>0</v>
      </c>
      <c r="Z13" s="73">
        <f>'Quadro 1'!Y13</f>
        <v>0</v>
      </c>
      <c r="AA13" s="73">
        <f>'Quadro 1'!Z13</f>
        <v>0</v>
      </c>
    </row>
    <row r="14" spans="1:27" s="74" customFormat="1" ht="24.95" customHeight="1" x14ac:dyDescent="0.15">
      <c r="A14" s="374" t="s">
        <v>48</v>
      </c>
      <c r="B14" s="366"/>
      <c r="C14" s="367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225">
        <f t="shared" si="0"/>
        <v>0</v>
      </c>
      <c r="W14" s="225">
        <f t="shared" si="0"/>
        <v>0</v>
      </c>
      <c r="X14" s="225">
        <f t="shared" si="1"/>
        <v>0</v>
      </c>
      <c r="Y14" s="73">
        <f>'Quadro 1'!X14</f>
        <v>0</v>
      </c>
      <c r="Z14" s="73">
        <f>'Quadro 1'!Y14</f>
        <v>0</v>
      </c>
      <c r="AA14" s="73">
        <f>'Quadro 1'!Z14</f>
        <v>0</v>
      </c>
    </row>
    <row r="15" spans="1:27" s="74" customFormat="1" ht="24.95" customHeight="1" x14ac:dyDescent="0.15">
      <c r="A15" s="374" t="s">
        <v>49</v>
      </c>
      <c r="B15" s="366"/>
      <c r="C15" s="367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225">
        <f t="shared" si="0"/>
        <v>0</v>
      </c>
      <c r="W15" s="225">
        <f t="shared" si="0"/>
        <v>0</v>
      </c>
      <c r="X15" s="225">
        <f t="shared" si="1"/>
        <v>0</v>
      </c>
      <c r="Y15" s="73">
        <f>'Quadro 1'!X15</f>
        <v>0</v>
      </c>
      <c r="Z15" s="73">
        <f>'Quadro 1'!Y15</f>
        <v>0</v>
      </c>
      <c r="AA15" s="73">
        <f>'Quadro 1'!Z15</f>
        <v>0</v>
      </c>
    </row>
    <row r="16" spans="1:27" s="74" customFormat="1" ht="24.95" customHeight="1" x14ac:dyDescent="0.15">
      <c r="A16" s="374" t="s">
        <v>50</v>
      </c>
      <c r="B16" s="366"/>
      <c r="C16" s="367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225">
        <f t="shared" si="0"/>
        <v>0</v>
      </c>
      <c r="W16" s="225">
        <f t="shared" si="0"/>
        <v>0</v>
      </c>
      <c r="X16" s="225">
        <f t="shared" si="1"/>
        <v>0</v>
      </c>
      <c r="Y16" s="73">
        <f>'Quadro 1'!X16</f>
        <v>0</v>
      </c>
      <c r="Z16" s="73">
        <f>'Quadro 1'!Y16</f>
        <v>0</v>
      </c>
      <c r="AA16" s="73">
        <f>'Quadro 1'!Z16</f>
        <v>0</v>
      </c>
    </row>
    <row r="17" spans="1:27" s="74" customFormat="1" ht="24.95" customHeight="1" x14ac:dyDescent="0.15">
      <c r="A17" s="374" t="s">
        <v>497</v>
      </c>
      <c r="B17" s="366"/>
      <c r="C17" s="367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225">
        <f t="shared" si="0"/>
        <v>0</v>
      </c>
      <c r="W17" s="225">
        <f t="shared" si="0"/>
        <v>0</v>
      </c>
      <c r="X17" s="225">
        <f t="shared" si="1"/>
        <v>0</v>
      </c>
      <c r="Y17" s="73">
        <f>'Quadro 1'!X17</f>
        <v>0</v>
      </c>
      <c r="Z17" s="73">
        <f>'Quadro 1'!Y17</f>
        <v>0</v>
      </c>
      <c r="AA17" s="73">
        <f>'Quadro 1'!Z17</f>
        <v>0</v>
      </c>
    </row>
    <row r="18" spans="1:27" s="74" customFormat="1" ht="24.95" customHeight="1" x14ac:dyDescent="0.15">
      <c r="A18" s="374" t="s">
        <v>53</v>
      </c>
      <c r="B18" s="366"/>
      <c r="C18" s="367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225">
        <f t="shared" si="0"/>
        <v>0</v>
      </c>
      <c r="W18" s="225">
        <f t="shared" si="0"/>
        <v>0</v>
      </c>
      <c r="X18" s="225">
        <f t="shared" si="1"/>
        <v>0</v>
      </c>
      <c r="Y18" s="73">
        <f>'Quadro 1'!X18</f>
        <v>0</v>
      </c>
      <c r="Z18" s="73">
        <f>'Quadro 1'!Y18</f>
        <v>0</v>
      </c>
      <c r="AA18" s="73">
        <f>'Quadro 1'!Z18</f>
        <v>0</v>
      </c>
    </row>
    <row r="19" spans="1:27" s="74" customFormat="1" ht="24.95" customHeight="1" x14ac:dyDescent="0.15">
      <c r="A19" s="374" t="s">
        <v>54</v>
      </c>
      <c r="B19" s="366"/>
      <c r="C19" s="367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>
        <v>1</v>
      </c>
      <c r="S19" s="358"/>
      <c r="T19" s="314">
        <v>4</v>
      </c>
      <c r="U19" s="358">
        <v>4</v>
      </c>
      <c r="V19" s="225">
        <f t="shared" si="0"/>
        <v>5</v>
      </c>
      <c r="W19" s="225">
        <f t="shared" si="0"/>
        <v>4</v>
      </c>
      <c r="X19" s="225">
        <f t="shared" si="1"/>
        <v>9</v>
      </c>
      <c r="Y19" s="73">
        <f>'Quadro 1'!X19</f>
        <v>5</v>
      </c>
      <c r="Z19" s="73">
        <f>'Quadro 1'!Y19</f>
        <v>4</v>
      </c>
      <c r="AA19" s="73">
        <f>'Quadro 1'!Z19</f>
        <v>9</v>
      </c>
    </row>
    <row r="20" spans="1:27" s="74" customFormat="1" ht="24.95" customHeight="1" x14ac:dyDescent="0.15">
      <c r="A20" s="374" t="s">
        <v>55</v>
      </c>
      <c r="B20" s="366"/>
      <c r="C20" s="367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>
        <v>11</v>
      </c>
      <c r="Q20" s="358">
        <v>5</v>
      </c>
      <c r="R20" s="314">
        <v>14</v>
      </c>
      <c r="S20" s="358">
        <v>10</v>
      </c>
      <c r="T20" s="314">
        <v>48</v>
      </c>
      <c r="U20" s="358">
        <v>45</v>
      </c>
      <c r="V20" s="225">
        <f t="shared" si="0"/>
        <v>73</v>
      </c>
      <c r="W20" s="225">
        <f t="shared" si="0"/>
        <v>60</v>
      </c>
      <c r="X20" s="225">
        <f t="shared" si="1"/>
        <v>133</v>
      </c>
      <c r="Y20" s="73">
        <f>'Quadro 1'!X20</f>
        <v>73</v>
      </c>
      <c r="Z20" s="73">
        <f>'Quadro 1'!Y20</f>
        <v>60</v>
      </c>
      <c r="AA20" s="73">
        <f>'Quadro 1'!Z20</f>
        <v>133</v>
      </c>
    </row>
    <row r="21" spans="1:27" s="74" customFormat="1" ht="24.95" customHeight="1" x14ac:dyDescent="0.15">
      <c r="A21" s="374" t="s">
        <v>56</v>
      </c>
      <c r="B21" s="366"/>
      <c r="C21" s="367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225">
        <f t="shared" si="0"/>
        <v>0</v>
      </c>
      <c r="W21" s="225">
        <f t="shared" si="0"/>
        <v>0</v>
      </c>
      <c r="X21" s="225">
        <f t="shared" si="1"/>
        <v>0</v>
      </c>
      <c r="Y21" s="73">
        <f>'Quadro 1'!X21</f>
        <v>0</v>
      </c>
      <c r="Z21" s="73">
        <f>'Quadro 1'!Y21</f>
        <v>0</v>
      </c>
      <c r="AA21" s="73">
        <f>'Quadro 1'!Z21</f>
        <v>0</v>
      </c>
    </row>
    <row r="22" spans="1:27" s="74" customFormat="1" ht="24.95" customHeight="1" x14ac:dyDescent="0.15">
      <c r="A22" s="374" t="s">
        <v>57</v>
      </c>
      <c r="B22" s="366"/>
      <c r="C22" s="367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225">
        <f t="shared" si="0"/>
        <v>0</v>
      </c>
      <c r="W22" s="225">
        <f t="shared" si="0"/>
        <v>0</v>
      </c>
      <c r="X22" s="225">
        <f t="shared" si="1"/>
        <v>0</v>
      </c>
      <c r="Y22" s="73">
        <f>'Quadro 1'!X22</f>
        <v>0</v>
      </c>
      <c r="Z22" s="73">
        <f>'Quadro 1'!Y22</f>
        <v>0</v>
      </c>
      <c r="AA22" s="73">
        <f>'Quadro 1'!Z22</f>
        <v>0</v>
      </c>
    </row>
    <row r="23" spans="1:27" s="74" customFormat="1" ht="24.95" customHeight="1" x14ac:dyDescent="0.15">
      <c r="A23" s="374" t="s">
        <v>58</v>
      </c>
      <c r="B23" s="366"/>
      <c r="C23" s="367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225">
        <f t="shared" si="0"/>
        <v>0</v>
      </c>
      <c r="W23" s="225">
        <f t="shared" si="0"/>
        <v>0</v>
      </c>
      <c r="X23" s="225">
        <f t="shared" si="1"/>
        <v>0</v>
      </c>
      <c r="Y23" s="73">
        <f>'Quadro 1'!X23</f>
        <v>0</v>
      </c>
      <c r="Z23" s="73">
        <f>'Quadro 1'!Y23</f>
        <v>0</v>
      </c>
      <c r="AA23" s="73">
        <f>'Quadro 1'!Z23</f>
        <v>0</v>
      </c>
    </row>
    <row r="24" spans="1:27" s="74" customFormat="1" ht="24.95" customHeight="1" x14ac:dyDescent="0.15">
      <c r="A24" s="374" t="s">
        <v>59</v>
      </c>
      <c r="B24" s="366"/>
      <c r="C24" s="367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225">
        <f t="shared" si="0"/>
        <v>0</v>
      </c>
      <c r="W24" s="225">
        <f t="shared" si="0"/>
        <v>0</v>
      </c>
      <c r="X24" s="225">
        <f t="shared" si="1"/>
        <v>0</v>
      </c>
      <c r="Y24" s="73">
        <f>'Quadro 1'!X24</f>
        <v>0</v>
      </c>
      <c r="Z24" s="73">
        <f>'Quadro 1'!Y24</f>
        <v>0</v>
      </c>
      <c r="AA24" s="73">
        <f>'Quadro 1'!Z24</f>
        <v>0</v>
      </c>
    </row>
    <row r="25" spans="1:27" s="74" customFormat="1" ht="24.95" customHeight="1" x14ac:dyDescent="0.15">
      <c r="A25" s="374" t="s">
        <v>60</v>
      </c>
      <c r="B25" s="366"/>
      <c r="C25" s="367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225">
        <f t="shared" si="0"/>
        <v>0</v>
      </c>
      <c r="W25" s="225">
        <f t="shared" si="0"/>
        <v>0</v>
      </c>
      <c r="X25" s="225">
        <f t="shared" si="1"/>
        <v>0</v>
      </c>
      <c r="Y25" s="73">
        <f>'Quadro 1'!X25</f>
        <v>0</v>
      </c>
      <c r="Z25" s="73">
        <f>'Quadro 1'!Y25</f>
        <v>0</v>
      </c>
      <c r="AA25" s="73">
        <f>'Quadro 1'!Z25</f>
        <v>0</v>
      </c>
    </row>
    <row r="26" spans="1:27" s="74" customFormat="1" ht="24.95" customHeight="1" x14ac:dyDescent="0.15">
      <c r="A26" s="374" t="s">
        <v>61</v>
      </c>
      <c r="B26" s="366"/>
      <c r="C26" s="367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225">
        <f t="shared" si="0"/>
        <v>0</v>
      </c>
      <c r="W26" s="225">
        <f t="shared" si="0"/>
        <v>0</v>
      </c>
      <c r="X26" s="225">
        <f t="shared" si="1"/>
        <v>0</v>
      </c>
      <c r="Y26" s="73">
        <f>'Quadro 1'!X26</f>
        <v>0</v>
      </c>
      <c r="Z26" s="73">
        <f>'Quadro 1'!Y26</f>
        <v>0</v>
      </c>
      <c r="AA26" s="73">
        <f>'Quadro 1'!Z26</f>
        <v>0</v>
      </c>
    </row>
    <row r="27" spans="1:27" s="74" customFormat="1" ht="24.95" customHeight="1" x14ac:dyDescent="0.15">
      <c r="A27" s="374" t="s">
        <v>62</v>
      </c>
      <c r="B27" s="366"/>
      <c r="C27" s="367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225">
        <f t="shared" si="0"/>
        <v>0</v>
      </c>
      <c r="W27" s="225">
        <f t="shared" si="0"/>
        <v>0</v>
      </c>
      <c r="X27" s="225">
        <f t="shared" si="1"/>
        <v>0</v>
      </c>
      <c r="Y27" s="73">
        <f>'Quadro 1'!X27</f>
        <v>0</v>
      </c>
      <c r="Z27" s="73">
        <f>'Quadro 1'!Y27</f>
        <v>0</v>
      </c>
      <c r="AA27" s="73">
        <f>'Quadro 1'!Z27</f>
        <v>0</v>
      </c>
    </row>
    <row r="28" spans="1:27" s="74" customFormat="1" ht="24.95" customHeight="1" x14ac:dyDescent="0.15">
      <c r="A28" s="374" t="s">
        <v>63</v>
      </c>
      <c r="B28" s="366"/>
      <c r="C28" s="367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225">
        <f t="shared" si="0"/>
        <v>0</v>
      </c>
      <c r="W28" s="225">
        <f t="shared" si="0"/>
        <v>0</v>
      </c>
      <c r="X28" s="225">
        <f t="shared" si="1"/>
        <v>0</v>
      </c>
      <c r="Y28" s="73">
        <f>'Quadro 1'!X28</f>
        <v>0</v>
      </c>
      <c r="Z28" s="73">
        <f>'Quadro 1'!Y28</f>
        <v>0</v>
      </c>
      <c r="AA28" s="73">
        <f>'Quadro 1'!Z28</f>
        <v>0</v>
      </c>
    </row>
    <row r="29" spans="1:27" s="74" customFormat="1" ht="24.95" customHeight="1" x14ac:dyDescent="0.15">
      <c r="A29" s="374" t="s">
        <v>64</v>
      </c>
      <c r="B29" s="366"/>
      <c r="C29" s="367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225">
        <f t="shared" si="0"/>
        <v>0</v>
      </c>
      <c r="W29" s="225">
        <f t="shared" si="0"/>
        <v>0</v>
      </c>
      <c r="X29" s="225">
        <f t="shared" si="1"/>
        <v>0</v>
      </c>
      <c r="Y29" s="73">
        <f>'Quadro 1'!X29</f>
        <v>0</v>
      </c>
      <c r="Z29" s="73">
        <f>'Quadro 1'!Y29</f>
        <v>0</v>
      </c>
      <c r="AA29" s="73">
        <f>'Quadro 1'!Z29</f>
        <v>0</v>
      </c>
    </row>
    <row r="30" spans="1:27" s="74" customFormat="1" ht="24.95" customHeight="1" x14ac:dyDescent="0.15">
      <c r="A30" s="374" t="s">
        <v>65</v>
      </c>
      <c r="B30" s="366"/>
      <c r="C30" s="367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225">
        <f t="shared" si="0"/>
        <v>0</v>
      </c>
      <c r="W30" s="225">
        <f t="shared" si="0"/>
        <v>0</v>
      </c>
      <c r="X30" s="225">
        <f t="shared" si="1"/>
        <v>0</v>
      </c>
      <c r="Y30" s="73">
        <f>'Quadro 1'!X30</f>
        <v>0</v>
      </c>
      <c r="Z30" s="73">
        <f>'Quadro 1'!Y30</f>
        <v>0</v>
      </c>
      <c r="AA30" s="73">
        <f>'Quadro 1'!Z30</f>
        <v>0</v>
      </c>
    </row>
    <row r="31" spans="1:27" s="74" customFormat="1" ht="24.95" customHeight="1" x14ac:dyDescent="0.15">
      <c r="A31" s="374" t="s">
        <v>66</v>
      </c>
      <c r="B31" s="366"/>
      <c r="C31" s="367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225">
        <f t="shared" si="0"/>
        <v>0</v>
      </c>
      <c r="W31" s="225">
        <f t="shared" si="0"/>
        <v>0</v>
      </c>
      <c r="X31" s="225">
        <f t="shared" si="1"/>
        <v>0</v>
      </c>
      <c r="Y31" s="73">
        <f>'Quadro 1'!X31</f>
        <v>0</v>
      </c>
      <c r="Z31" s="73">
        <f>'Quadro 1'!Y31</f>
        <v>0</v>
      </c>
      <c r="AA31" s="73">
        <f>'Quadro 1'!Z31</f>
        <v>0</v>
      </c>
    </row>
    <row r="32" spans="1:27" s="74" customFormat="1" ht="24.95" customHeight="1" x14ac:dyDescent="0.15">
      <c r="A32" s="374" t="s">
        <v>67</v>
      </c>
      <c r="B32" s="366"/>
      <c r="C32" s="367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225">
        <f t="shared" si="0"/>
        <v>0</v>
      </c>
      <c r="W32" s="225">
        <f t="shared" si="0"/>
        <v>0</v>
      </c>
      <c r="X32" s="225">
        <f t="shared" si="1"/>
        <v>0</v>
      </c>
      <c r="Y32" s="73">
        <f>'Quadro 1'!X32</f>
        <v>0</v>
      </c>
      <c r="Z32" s="73">
        <f>'Quadro 1'!Y32</f>
        <v>0</v>
      </c>
      <c r="AA32" s="73">
        <f>'Quadro 1'!Z32</f>
        <v>0</v>
      </c>
    </row>
    <row r="33" spans="1:27" s="74" customFormat="1" ht="24.95" customHeight="1" x14ac:dyDescent="0.15">
      <c r="A33" s="374" t="s">
        <v>412</v>
      </c>
      <c r="B33" s="366"/>
      <c r="C33" s="367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225">
        <f t="shared" si="0"/>
        <v>0</v>
      </c>
      <c r="W33" s="225">
        <f t="shared" si="0"/>
        <v>0</v>
      </c>
      <c r="X33" s="225">
        <f t="shared" si="1"/>
        <v>0</v>
      </c>
      <c r="Y33" s="73">
        <f>'Quadro 1'!X33</f>
        <v>0</v>
      </c>
      <c r="Z33" s="73">
        <f>'Quadro 1'!Y33</f>
        <v>0</v>
      </c>
      <c r="AA33" s="73">
        <f>'Quadro 1'!Z33</f>
        <v>0</v>
      </c>
    </row>
    <row r="34" spans="1:27" s="74" customFormat="1" ht="24.95" customHeight="1" x14ac:dyDescent="0.15">
      <c r="A34" s="374" t="s">
        <v>413</v>
      </c>
      <c r="B34" s="366"/>
      <c r="C34" s="367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225">
        <f t="shared" si="0"/>
        <v>0</v>
      </c>
      <c r="W34" s="225">
        <f t="shared" si="0"/>
        <v>0</v>
      </c>
      <c r="X34" s="225">
        <f t="shared" si="1"/>
        <v>0</v>
      </c>
      <c r="Y34" s="73">
        <f>'Quadro 1'!X34</f>
        <v>0</v>
      </c>
      <c r="Z34" s="73">
        <f>'Quadro 1'!Y34</f>
        <v>0</v>
      </c>
      <c r="AA34" s="73">
        <f>'Quadro 1'!Z34</f>
        <v>0</v>
      </c>
    </row>
    <row r="35" spans="1:27" s="74" customFormat="1" ht="24.95" customHeight="1" x14ac:dyDescent="0.15">
      <c r="A35" s="374" t="s">
        <v>414</v>
      </c>
      <c r="B35" s="366"/>
      <c r="C35" s="367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225">
        <f t="shared" si="0"/>
        <v>0</v>
      </c>
      <c r="W35" s="225">
        <f t="shared" si="0"/>
        <v>0</v>
      </c>
      <c r="X35" s="225">
        <f t="shared" si="1"/>
        <v>0</v>
      </c>
      <c r="Y35" s="73">
        <f>'Quadro 1'!X35</f>
        <v>0</v>
      </c>
      <c r="Z35" s="73">
        <f>'Quadro 1'!Y35</f>
        <v>0</v>
      </c>
      <c r="AA35" s="73">
        <f>'Quadro 1'!Z35</f>
        <v>0</v>
      </c>
    </row>
    <row r="36" spans="1:27" s="74" customFormat="1" ht="24.95" customHeight="1" x14ac:dyDescent="0.15">
      <c r="A36" s="374" t="s">
        <v>68</v>
      </c>
      <c r="B36" s="366"/>
      <c r="C36" s="367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225">
        <f t="shared" si="0"/>
        <v>0</v>
      </c>
      <c r="W36" s="225">
        <f t="shared" si="0"/>
        <v>0</v>
      </c>
      <c r="X36" s="225">
        <f t="shared" si="1"/>
        <v>0</v>
      </c>
      <c r="Y36" s="73">
        <f>'Quadro 1'!X36</f>
        <v>0</v>
      </c>
      <c r="Z36" s="73">
        <f>'Quadro 1'!Y36</f>
        <v>0</v>
      </c>
      <c r="AA36" s="73">
        <f>'Quadro 1'!Z36</f>
        <v>0</v>
      </c>
    </row>
    <row r="37" spans="1:27" s="74" customFormat="1" ht="24.95" customHeight="1" x14ac:dyDescent="0.15">
      <c r="A37" s="374" t="s">
        <v>415</v>
      </c>
      <c r="B37" s="366"/>
      <c r="C37" s="367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225">
        <f t="shared" si="0"/>
        <v>0</v>
      </c>
      <c r="W37" s="225">
        <f t="shared" si="0"/>
        <v>0</v>
      </c>
      <c r="X37" s="225">
        <f t="shared" si="1"/>
        <v>0</v>
      </c>
      <c r="Y37" s="73">
        <f>'Quadro 1'!X37</f>
        <v>0</v>
      </c>
      <c r="Z37" s="73">
        <f>'Quadro 1'!Y37</f>
        <v>0</v>
      </c>
      <c r="AA37" s="73">
        <f>'Quadro 1'!Z37</f>
        <v>0</v>
      </c>
    </row>
    <row r="38" spans="1:27" s="74" customFormat="1" ht="24.95" customHeight="1" x14ac:dyDescent="0.15">
      <c r="A38" s="374" t="s">
        <v>416</v>
      </c>
      <c r="B38" s="366"/>
      <c r="C38" s="367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225">
        <f t="shared" si="0"/>
        <v>0</v>
      </c>
      <c r="W38" s="225">
        <f t="shared" si="0"/>
        <v>0</v>
      </c>
      <c r="X38" s="225">
        <f t="shared" si="1"/>
        <v>0</v>
      </c>
      <c r="Y38" s="73">
        <f>'Quadro 1'!X38</f>
        <v>0</v>
      </c>
      <c r="Z38" s="73">
        <f>'Quadro 1'!Y38</f>
        <v>0</v>
      </c>
      <c r="AA38" s="73">
        <f>'Quadro 1'!Z38</f>
        <v>0</v>
      </c>
    </row>
    <row r="39" spans="1:27" s="74" customFormat="1" ht="24.95" customHeight="1" x14ac:dyDescent="0.15">
      <c r="A39" s="374" t="s">
        <v>417</v>
      </c>
      <c r="B39" s="366"/>
      <c r="C39" s="367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225">
        <f t="shared" si="0"/>
        <v>0</v>
      </c>
      <c r="W39" s="225">
        <f t="shared" si="0"/>
        <v>0</v>
      </c>
      <c r="X39" s="225">
        <f t="shared" si="1"/>
        <v>0</v>
      </c>
      <c r="Y39" s="73">
        <f>'Quadro 1'!X39</f>
        <v>0</v>
      </c>
      <c r="Z39" s="73">
        <f>'Quadro 1'!Y39</f>
        <v>0</v>
      </c>
      <c r="AA39" s="73">
        <f>'Quadro 1'!Z39</f>
        <v>0</v>
      </c>
    </row>
    <row r="40" spans="1:27" s="74" customFormat="1" ht="24.95" customHeight="1" x14ac:dyDescent="0.15">
      <c r="A40" s="374" t="s">
        <v>69</v>
      </c>
      <c r="B40" s="366"/>
      <c r="C40" s="367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225">
        <f t="shared" si="0"/>
        <v>0</v>
      </c>
      <c r="W40" s="225">
        <f t="shared" si="0"/>
        <v>0</v>
      </c>
      <c r="X40" s="225">
        <f t="shared" si="1"/>
        <v>0</v>
      </c>
      <c r="Y40" s="73">
        <f>'Quadro 1'!X40</f>
        <v>0</v>
      </c>
      <c r="Z40" s="73">
        <f>'Quadro 1'!Y40</f>
        <v>0</v>
      </c>
      <c r="AA40" s="73">
        <f>'Quadro 1'!Z40</f>
        <v>0</v>
      </c>
    </row>
    <row r="41" spans="1:27" s="74" customFormat="1" ht="24.95" customHeight="1" x14ac:dyDescent="0.15">
      <c r="A41" s="374" t="s">
        <v>70</v>
      </c>
      <c r="B41" s="366"/>
      <c r="C41" s="367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225">
        <f t="shared" si="0"/>
        <v>0</v>
      </c>
      <c r="W41" s="225">
        <f t="shared" si="0"/>
        <v>0</v>
      </c>
      <c r="X41" s="225">
        <f t="shared" si="1"/>
        <v>0</v>
      </c>
      <c r="Y41" s="73">
        <f>'Quadro 1'!X41</f>
        <v>0</v>
      </c>
      <c r="Z41" s="73">
        <f>'Quadro 1'!Y41</f>
        <v>0</v>
      </c>
      <c r="AA41" s="73">
        <f>'Quadro 1'!Z41</f>
        <v>0</v>
      </c>
    </row>
    <row r="42" spans="1:27" s="74" customFormat="1" ht="24.95" customHeight="1" x14ac:dyDescent="0.15">
      <c r="A42" s="374" t="s">
        <v>71</v>
      </c>
      <c r="B42" s="366"/>
      <c r="C42" s="367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225">
        <f t="shared" si="0"/>
        <v>0</v>
      </c>
      <c r="W42" s="225">
        <f t="shared" si="0"/>
        <v>0</v>
      </c>
      <c r="X42" s="225">
        <f t="shared" si="1"/>
        <v>0</v>
      </c>
      <c r="Y42" s="73">
        <f>'Quadro 1'!X42</f>
        <v>0</v>
      </c>
      <c r="Z42" s="73">
        <f>'Quadro 1'!Y42</f>
        <v>0</v>
      </c>
      <c r="AA42" s="73">
        <f>'Quadro 1'!Z42</f>
        <v>0</v>
      </c>
    </row>
    <row r="43" spans="1:27" s="74" customFormat="1" ht="24.95" customHeight="1" x14ac:dyDescent="0.15">
      <c r="A43" s="374" t="s">
        <v>72</v>
      </c>
      <c r="B43" s="366"/>
      <c r="C43" s="367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225">
        <f t="shared" si="0"/>
        <v>0</v>
      </c>
      <c r="W43" s="225">
        <f t="shared" si="0"/>
        <v>0</v>
      </c>
      <c r="X43" s="225">
        <f t="shared" si="1"/>
        <v>0</v>
      </c>
      <c r="Y43" s="73">
        <f>'Quadro 1'!X43</f>
        <v>0</v>
      </c>
      <c r="Z43" s="73">
        <f>'Quadro 1'!Y43</f>
        <v>0</v>
      </c>
      <c r="AA43" s="73">
        <f>'Quadro 1'!Z43</f>
        <v>0</v>
      </c>
    </row>
    <row r="44" spans="1:27" s="74" customFormat="1" ht="24.95" customHeight="1" x14ac:dyDescent="0.15">
      <c r="A44" s="374" t="s">
        <v>73</v>
      </c>
      <c r="B44" s="366"/>
      <c r="C44" s="367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225">
        <f t="shared" si="0"/>
        <v>0</v>
      </c>
      <c r="W44" s="225">
        <f t="shared" si="0"/>
        <v>0</v>
      </c>
      <c r="X44" s="225">
        <f t="shared" si="1"/>
        <v>0</v>
      </c>
      <c r="Y44" s="73">
        <f>'Quadro 1'!X44</f>
        <v>0</v>
      </c>
      <c r="Z44" s="73">
        <f>'Quadro 1'!Y44</f>
        <v>0</v>
      </c>
      <c r="AA44" s="73">
        <f>'Quadro 1'!Z44</f>
        <v>0</v>
      </c>
    </row>
    <row r="45" spans="1:27" s="74" customFormat="1" ht="24.95" customHeight="1" x14ac:dyDescent="0.15">
      <c r="A45" s="374" t="s">
        <v>418</v>
      </c>
      <c r="B45" s="366"/>
      <c r="C45" s="367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225">
        <f t="shared" si="0"/>
        <v>0</v>
      </c>
      <c r="W45" s="225">
        <f t="shared" si="0"/>
        <v>0</v>
      </c>
      <c r="X45" s="225">
        <f t="shared" si="1"/>
        <v>0</v>
      </c>
      <c r="Y45" s="73">
        <f>'Quadro 1'!X45</f>
        <v>0</v>
      </c>
      <c r="Z45" s="73">
        <f>'Quadro 1'!Y45</f>
        <v>0</v>
      </c>
      <c r="AA45" s="73">
        <f>'Quadro 1'!Z45</f>
        <v>0</v>
      </c>
    </row>
    <row r="46" spans="1:27" s="74" customFormat="1" ht="24.95" customHeight="1" x14ac:dyDescent="0.15">
      <c r="A46" s="374" t="s">
        <v>74</v>
      </c>
      <c r="B46" s="366"/>
      <c r="C46" s="367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225">
        <f t="shared" si="0"/>
        <v>0</v>
      </c>
      <c r="W46" s="225">
        <f t="shared" si="0"/>
        <v>0</v>
      </c>
      <c r="X46" s="225">
        <f t="shared" si="1"/>
        <v>0</v>
      </c>
      <c r="Y46" s="73">
        <f>'Quadro 1'!X46</f>
        <v>0</v>
      </c>
      <c r="Z46" s="73">
        <f>'Quadro 1'!Y46</f>
        <v>0</v>
      </c>
      <c r="AA46" s="73">
        <f>'Quadro 1'!Z46</f>
        <v>0</v>
      </c>
    </row>
    <row r="47" spans="1:27" s="74" customFormat="1" ht="24.95" customHeight="1" x14ac:dyDescent="0.15">
      <c r="A47" s="374" t="s">
        <v>75</v>
      </c>
      <c r="B47" s="366"/>
      <c r="C47" s="367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224">
        <f t="shared" si="0"/>
        <v>0</v>
      </c>
      <c r="W47" s="224">
        <f t="shared" si="0"/>
        <v>0</v>
      </c>
      <c r="X47" s="224">
        <f t="shared" si="1"/>
        <v>0</v>
      </c>
      <c r="Y47" s="73">
        <f>'Quadro 1'!X47</f>
        <v>0</v>
      </c>
      <c r="Z47" s="73">
        <f>'Quadro 1'!Y47</f>
        <v>0</v>
      </c>
      <c r="AA47" s="73">
        <f>'Quadro 1'!Z47</f>
        <v>0</v>
      </c>
    </row>
    <row r="48" spans="1:27" s="53" customFormat="1" ht="15" customHeight="1" x14ac:dyDescent="0.15">
      <c r="A48" s="68" t="s">
        <v>76</v>
      </c>
      <c r="B48" s="226">
        <f t="shared" ref="B48:W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1</v>
      </c>
      <c r="F48" s="226">
        <f t="shared" si="2"/>
        <v>1</v>
      </c>
      <c r="G48" s="226">
        <f t="shared" si="2"/>
        <v>0</v>
      </c>
      <c r="H48" s="226">
        <f t="shared" si="2"/>
        <v>1</v>
      </c>
      <c r="I48" s="226">
        <f t="shared" si="2"/>
        <v>0</v>
      </c>
      <c r="J48" s="226">
        <f t="shared" si="2"/>
        <v>1</v>
      </c>
      <c r="K48" s="226">
        <f t="shared" si="2"/>
        <v>6</v>
      </c>
      <c r="L48" s="226">
        <f t="shared" si="2"/>
        <v>2</v>
      </c>
      <c r="M48" s="226">
        <f t="shared" si="2"/>
        <v>5</v>
      </c>
      <c r="N48" s="226">
        <f t="shared" si="2"/>
        <v>0</v>
      </c>
      <c r="O48" s="226">
        <f t="shared" si="2"/>
        <v>0</v>
      </c>
      <c r="P48" s="226">
        <f t="shared" si="2"/>
        <v>13</v>
      </c>
      <c r="Q48" s="226">
        <f t="shared" si="2"/>
        <v>26</v>
      </c>
      <c r="R48" s="226">
        <f t="shared" si="2"/>
        <v>16</v>
      </c>
      <c r="S48" s="226">
        <f t="shared" si="2"/>
        <v>10</v>
      </c>
      <c r="T48" s="226">
        <f t="shared" si="2"/>
        <v>53</v>
      </c>
      <c r="U48" s="226">
        <f t="shared" si="2"/>
        <v>49</v>
      </c>
      <c r="V48" s="226">
        <f t="shared" si="2"/>
        <v>87</v>
      </c>
      <c r="W48" s="226">
        <f t="shared" si="2"/>
        <v>97</v>
      </c>
      <c r="X48" s="226">
        <f>V48+W48</f>
        <v>184</v>
      </c>
    </row>
    <row r="49" spans="1:27" s="53" customFormat="1" ht="9.9499999999999993" customHeight="1" x14ac:dyDescent="0.15">
      <c r="A49" s="540"/>
      <c r="B49" s="540"/>
      <c r="C49" s="540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R49" s="540"/>
      <c r="S49" s="540"/>
      <c r="T49" s="540"/>
      <c r="U49" s="75"/>
      <c r="V49" s="70">
        <f>'Quadro 1'!X48</f>
        <v>87</v>
      </c>
      <c r="W49" s="70">
        <f>'Quadro 1'!Y48</f>
        <v>97</v>
      </c>
      <c r="X49" s="70">
        <f>'Quadro 1'!Z48</f>
        <v>184</v>
      </c>
    </row>
    <row r="50" spans="1:27" s="72" customFormat="1" ht="24.95" customHeight="1" x14ac:dyDescent="0.15">
      <c r="A50" s="539" t="s">
        <v>106</v>
      </c>
      <c r="B50" s="539" t="s">
        <v>107</v>
      </c>
      <c r="C50" s="539"/>
      <c r="D50" s="539" t="s">
        <v>108</v>
      </c>
      <c r="E50" s="539"/>
      <c r="F50" s="539" t="s">
        <v>109</v>
      </c>
      <c r="G50" s="539"/>
      <c r="H50" s="539" t="s">
        <v>110</v>
      </c>
      <c r="I50" s="539"/>
      <c r="J50" s="539" t="s">
        <v>111</v>
      </c>
      <c r="K50" s="539"/>
      <c r="L50" s="539" t="s">
        <v>112</v>
      </c>
      <c r="M50" s="539"/>
      <c r="N50" s="539" t="s">
        <v>113</v>
      </c>
      <c r="O50" s="539"/>
      <c r="P50" s="539" t="s">
        <v>114</v>
      </c>
      <c r="Q50" s="539"/>
      <c r="R50" s="539" t="s">
        <v>115</v>
      </c>
      <c r="S50" s="539"/>
      <c r="T50" s="539" t="s">
        <v>116</v>
      </c>
      <c r="U50" s="539"/>
      <c r="V50" s="539" t="s">
        <v>40</v>
      </c>
      <c r="W50" s="539"/>
      <c r="X50" s="539" t="s">
        <v>76</v>
      </c>
    </row>
    <row r="51" spans="1:27" s="72" customFormat="1" ht="15" customHeight="1" x14ac:dyDescent="0.15">
      <c r="A51" s="539"/>
      <c r="B51" s="68" t="s">
        <v>41</v>
      </c>
      <c r="C51" s="68" t="s">
        <v>42</v>
      </c>
      <c r="D51" s="68" t="s">
        <v>41</v>
      </c>
      <c r="E51" s="68" t="s">
        <v>42</v>
      </c>
      <c r="F51" s="68" t="s">
        <v>41</v>
      </c>
      <c r="G51" s="68" t="s">
        <v>42</v>
      </c>
      <c r="H51" s="68" t="s">
        <v>41</v>
      </c>
      <c r="I51" s="68" t="s">
        <v>42</v>
      </c>
      <c r="J51" s="68" t="s">
        <v>41</v>
      </c>
      <c r="K51" s="68" t="s">
        <v>42</v>
      </c>
      <c r="L51" s="68" t="s">
        <v>41</v>
      </c>
      <c r="M51" s="68" t="s">
        <v>42</v>
      </c>
      <c r="N51" s="68" t="s">
        <v>41</v>
      </c>
      <c r="O51" s="68" t="s">
        <v>42</v>
      </c>
      <c r="P51" s="68" t="s">
        <v>41</v>
      </c>
      <c r="Q51" s="68" t="s">
        <v>42</v>
      </c>
      <c r="R51" s="68" t="s">
        <v>41</v>
      </c>
      <c r="S51" s="68" t="s">
        <v>42</v>
      </c>
      <c r="T51" s="68" t="s">
        <v>41</v>
      </c>
      <c r="U51" s="68" t="s">
        <v>42</v>
      </c>
      <c r="V51" s="68" t="s">
        <v>41</v>
      </c>
      <c r="W51" s="68" t="s">
        <v>42</v>
      </c>
      <c r="X51" s="539"/>
    </row>
    <row r="52" spans="1:27" s="53" customFormat="1" ht="24.95" customHeight="1" x14ac:dyDescent="0.15">
      <c r="A52" s="218" t="s">
        <v>78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223">
        <f>B52+D52+F52+H52+J52+L52+N52+P52+R52+T52</f>
        <v>0</v>
      </c>
      <c r="W52" s="223">
        <f>C52+E52+G52+I52+K52+M52+O52+Q52+S52+U52</f>
        <v>0</v>
      </c>
      <c r="X52" s="223">
        <f>V52+W52</f>
        <v>0</v>
      </c>
      <c r="Y52" s="71">
        <f>'Quadro 1'!B51</f>
        <v>0</v>
      </c>
      <c r="Z52" s="71">
        <f>'Quadro 1'!C51</f>
        <v>0</v>
      </c>
      <c r="AA52" s="71">
        <f>'Quadro 1'!D51</f>
        <v>0</v>
      </c>
    </row>
    <row r="53" spans="1:27" s="53" customFormat="1" ht="24.95" customHeight="1" x14ac:dyDescent="0.15">
      <c r="A53" s="219" t="s">
        <v>79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>
        <v>1</v>
      </c>
      <c r="N53" s="371"/>
      <c r="O53" s="359"/>
      <c r="P53" s="371">
        <v>1</v>
      </c>
      <c r="Q53" s="359"/>
      <c r="R53" s="371"/>
      <c r="S53" s="359"/>
      <c r="T53" s="371"/>
      <c r="U53" s="359"/>
      <c r="V53" s="224">
        <f>B53+D53+F53+H53+J53+L53+N53+P53+R53+T53</f>
        <v>1</v>
      </c>
      <c r="W53" s="224">
        <f>C53+E53+G53+I53+K53+M53+O53+Q53+S53+U53</f>
        <v>1</v>
      </c>
      <c r="X53" s="224">
        <f>V53+W53</f>
        <v>2</v>
      </c>
      <c r="Y53" s="71">
        <f>'Quadro 1'!B52</f>
        <v>1</v>
      </c>
      <c r="Z53" s="71">
        <f>'Quadro 1'!C52</f>
        <v>1</v>
      </c>
      <c r="AA53" s="71">
        <f>'Quadro 1'!D52</f>
        <v>2</v>
      </c>
    </row>
    <row r="54" spans="1:27" s="53" customFormat="1" ht="15" customHeight="1" x14ac:dyDescent="0.15">
      <c r="A54" s="68" t="s">
        <v>76</v>
      </c>
      <c r="B54" s="226">
        <f>SUM(B52:B53)</f>
        <v>0</v>
      </c>
      <c r="C54" s="226">
        <f t="shared" ref="C54:U54" si="3">SUM(C52:C53)</f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1</v>
      </c>
      <c r="N54" s="226">
        <f t="shared" si="3"/>
        <v>0</v>
      </c>
      <c r="O54" s="226">
        <f t="shared" si="3"/>
        <v>0</v>
      </c>
      <c r="P54" s="226">
        <f t="shared" si="3"/>
        <v>1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>SUM(V52:V53)</f>
        <v>1</v>
      </c>
      <c r="W54" s="226">
        <f>SUM(W52:W53)</f>
        <v>1</v>
      </c>
      <c r="X54" s="226">
        <f>V54+W54</f>
        <v>2</v>
      </c>
    </row>
    <row r="55" spans="1:27" s="53" customFormat="1" ht="9.9499999999999993" customHeight="1" x14ac:dyDescent="0.15">
      <c r="V55" s="71">
        <f>'Quadro 1'!B53</f>
        <v>1</v>
      </c>
      <c r="W55" s="71">
        <f>'Quadro 1'!C53</f>
        <v>1</v>
      </c>
      <c r="X55" s="71">
        <f>'Quadro 1'!D53</f>
        <v>2</v>
      </c>
    </row>
    <row r="56" spans="1:27" s="60" customFormat="1" ht="13.35" customHeight="1" x14ac:dyDescent="0.3">
      <c r="A56" s="58" t="s">
        <v>80</v>
      </c>
      <c r="B56" s="378"/>
      <c r="C56" s="378"/>
      <c r="D56" s="378"/>
      <c r="E56" s="378"/>
      <c r="F56" s="378"/>
      <c r="G56" s="378"/>
      <c r="H56" s="378"/>
      <c r="I56" s="378"/>
      <c r="J56" s="378"/>
      <c r="K56" s="378"/>
      <c r="L56" s="378"/>
      <c r="M56" s="378"/>
    </row>
    <row r="57" spans="1:27" s="60" customFormat="1" ht="13.35" customHeight="1" x14ac:dyDescent="0.3">
      <c r="A57" s="376" t="s">
        <v>419</v>
      </c>
      <c r="B57" s="375"/>
      <c r="C57" s="375"/>
      <c r="D57" s="375"/>
      <c r="E57" s="375"/>
      <c r="F57" s="375"/>
      <c r="G57" s="375"/>
      <c r="H57" s="375"/>
      <c r="I57" s="375"/>
      <c r="J57" s="375"/>
      <c r="K57" s="375"/>
      <c r="L57" s="375"/>
      <c r="M57" s="375"/>
    </row>
    <row r="58" spans="1:27" s="60" customFormat="1" ht="13.35" customHeight="1" x14ac:dyDescent="0.3">
      <c r="A58" s="109" t="s">
        <v>531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27" s="60" customFormat="1" ht="13.35" customHeight="1" x14ac:dyDescent="0.3">
      <c r="A59" s="109" t="s">
        <v>81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7" s="60" customFormat="1" ht="26.45" customHeight="1" x14ac:dyDescent="0.3">
      <c r="A60" s="532" t="s">
        <v>420</v>
      </c>
      <c r="B60" s="532"/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</row>
    <row r="61" spans="1:27" s="476" customFormat="1" ht="14.25" customHeight="1" x14ac:dyDescent="0.3">
      <c r="A61" s="466" t="s">
        <v>506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7" ht="12" customHeight="1" x14ac:dyDescent="0.3"/>
  </sheetData>
  <sheetProtection algorithmName="SHA-512" hashValue="YCNhhqUP5Iu73mszkxHMSX9SZNgXHOL7b9emXuiAjVrTmBjpxsipVYMHKSfIYSU+/AK7QJe9h8Qhoh9OAgQXhg==" saltValue="/HPkualPxU3vMmL2QdL3dQ==" spinCount="100000" sheet="1" selectLockedCells="1"/>
  <mergeCells count="30">
    <mergeCell ref="A60:M60"/>
    <mergeCell ref="X50:X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T2:U2"/>
    <mergeCell ref="V2:W2"/>
    <mergeCell ref="X2:X3"/>
    <mergeCell ref="A49:T49"/>
    <mergeCell ref="A1:U1"/>
    <mergeCell ref="V1:X1"/>
    <mergeCell ref="A2:A3"/>
    <mergeCell ref="B2:C2"/>
    <mergeCell ref="D2:E2"/>
    <mergeCell ref="F2:G2"/>
    <mergeCell ref="P2:Q2"/>
    <mergeCell ref="R2:S2"/>
    <mergeCell ref="H2:I2"/>
    <mergeCell ref="J2:K2"/>
    <mergeCell ref="L2:M2"/>
    <mergeCell ref="N2:O2"/>
  </mergeCells>
  <phoneticPr fontId="42" type="noConversion"/>
  <conditionalFormatting sqref="V48">
    <cfRule type="cellIs" dxfId="419" priority="150" stopIfTrue="1" operator="notEqual">
      <formula>$V$49</formula>
    </cfRule>
  </conditionalFormatting>
  <conditionalFormatting sqref="W48">
    <cfRule type="cellIs" dxfId="418" priority="149" stopIfTrue="1" operator="notEqual">
      <formula>$W$49</formula>
    </cfRule>
  </conditionalFormatting>
  <conditionalFormatting sqref="X48">
    <cfRule type="cellIs" dxfId="417" priority="148" stopIfTrue="1" operator="notEqual">
      <formula>$X$49</formula>
    </cfRule>
  </conditionalFormatting>
  <conditionalFormatting sqref="V54">
    <cfRule type="cellIs" dxfId="416" priority="147" stopIfTrue="1" operator="notEqual">
      <formula>$V$55</formula>
    </cfRule>
  </conditionalFormatting>
  <conditionalFormatting sqref="W54">
    <cfRule type="cellIs" dxfId="415" priority="146" stopIfTrue="1" operator="notEqual">
      <formula>$W$55</formula>
    </cfRule>
  </conditionalFormatting>
  <conditionalFormatting sqref="X54">
    <cfRule type="cellIs" dxfId="414" priority="145" stopIfTrue="1" operator="notEqual">
      <formula>$X$55</formula>
    </cfRule>
  </conditionalFormatting>
  <conditionalFormatting sqref="X4">
    <cfRule type="cellIs" dxfId="413" priority="144" stopIfTrue="1" operator="notEqual">
      <formula>$AA$4</formula>
    </cfRule>
  </conditionalFormatting>
  <conditionalFormatting sqref="X5">
    <cfRule type="cellIs" dxfId="412" priority="143" stopIfTrue="1" operator="notEqual">
      <formula>$AA$5</formula>
    </cfRule>
  </conditionalFormatting>
  <conditionalFormatting sqref="X6">
    <cfRule type="cellIs" dxfId="411" priority="142" stopIfTrue="1" operator="notEqual">
      <formula>$AA$6</formula>
    </cfRule>
  </conditionalFormatting>
  <conditionalFormatting sqref="X7">
    <cfRule type="cellIs" dxfId="410" priority="141" stopIfTrue="1" operator="notEqual">
      <formula>$AA$7</formula>
    </cfRule>
  </conditionalFormatting>
  <conditionalFormatting sqref="X8">
    <cfRule type="cellIs" dxfId="409" priority="140" stopIfTrue="1" operator="notEqual">
      <formula>$AA$8</formula>
    </cfRule>
  </conditionalFormatting>
  <conditionalFormatting sqref="X9">
    <cfRule type="cellIs" dxfId="408" priority="139" stopIfTrue="1" operator="notEqual">
      <formula>$AA$9</formula>
    </cfRule>
  </conditionalFormatting>
  <conditionalFormatting sqref="X10">
    <cfRule type="cellIs" dxfId="407" priority="138" stopIfTrue="1" operator="notEqual">
      <formula>$AA$10</formula>
    </cfRule>
  </conditionalFormatting>
  <conditionalFormatting sqref="X11">
    <cfRule type="cellIs" dxfId="406" priority="137" stopIfTrue="1" operator="notEqual">
      <formula>$AA$11</formula>
    </cfRule>
  </conditionalFormatting>
  <conditionalFormatting sqref="X12">
    <cfRule type="cellIs" dxfId="405" priority="136" stopIfTrue="1" operator="notEqual">
      <formula>$AA$12</formula>
    </cfRule>
  </conditionalFormatting>
  <conditionalFormatting sqref="X13">
    <cfRule type="cellIs" dxfId="404" priority="135" stopIfTrue="1" operator="notEqual">
      <formula>$AA$13</formula>
    </cfRule>
  </conditionalFormatting>
  <conditionalFormatting sqref="X14">
    <cfRule type="cellIs" dxfId="403" priority="134" stopIfTrue="1" operator="notEqual">
      <formula>$AA$14</formula>
    </cfRule>
  </conditionalFormatting>
  <conditionalFormatting sqref="X15">
    <cfRule type="cellIs" dxfId="402" priority="133" stopIfTrue="1" operator="notEqual">
      <formula>$AA$15</formula>
    </cfRule>
  </conditionalFormatting>
  <conditionalFormatting sqref="X16">
    <cfRule type="cellIs" dxfId="401" priority="132" stopIfTrue="1" operator="notEqual">
      <formula>$AA$16</formula>
    </cfRule>
  </conditionalFormatting>
  <conditionalFormatting sqref="X17">
    <cfRule type="cellIs" dxfId="400" priority="131" stopIfTrue="1" operator="notEqual">
      <formula>$AA$17</formula>
    </cfRule>
  </conditionalFormatting>
  <conditionalFormatting sqref="X18">
    <cfRule type="cellIs" dxfId="399" priority="129" stopIfTrue="1" operator="notEqual">
      <formula>$AA$18</formula>
    </cfRule>
  </conditionalFormatting>
  <conditionalFormatting sqref="X19">
    <cfRule type="cellIs" dxfId="398" priority="128" stopIfTrue="1" operator="notEqual">
      <formula>$AA$19</formula>
    </cfRule>
  </conditionalFormatting>
  <conditionalFormatting sqref="X20">
    <cfRule type="cellIs" dxfId="397" priority="127" stopIfTrue="1" operator="notEqual">
      <formula>$AA$20</formula>
    </cfRule>
  </conditionalFormatting>
  <conditionalFormatting sqref="X21">
    <cfRule type="cellIs" dxfId="396" priority="126" stopIfTrue="1" operator="notEqual">
      <formula>$AA$21</formula>
    </cfRule>
  </conditionalFormatting>
  <conditionalFormatting sqref="X22">
    <cfRule type="cellIs" dxfId="395" priority="125" stopIfTrue="1" operator="notEqual">
      <formula>$AA$22</formula>
    </cfRule>
  </conditionalFormatting>
  <conditionalFormatting sqref="X23">
    <cfRule type="cellIs" dxfId="394" priority="124" stopIfTrue="1" operator="notEqual">
      <formula>$AA$23</formula>
    </cfRule>
  </conditionalFormatting>
  <conditionalFormatting sqref="X24">
    <cfRule type="cellIs" dxfId="393" priority="123" stopIfTrue="1" operator="notEqual">
      <formula>$AA$24</formula>
    </cfRule>
  </conditionalFormatting>
  <conditionalFormatting sqref="X25">
    <cfRule type="cellIs" dxfId="392" priority="122" stopIfTrue="1" operator="notEqual">
      <formula>$AA$25</formula>
    </cfRule>
  </conditionalFormatting>
  <conditionalFormatting sqref="X26">
    <cfRule type="cellIs" dxfId="391" priority="121" stopIfTrue="1" operator="notEqual">
      <formula>$AA$26</formula>
    </cfRule>
  </conditionalFormatting>
  <conditionalFormatting sqref="X27">
    <cfRule type="cellIs" dxfId="390" priority="120" stopIfTrue="1" operator="notEqual">
      <formula>$AA$27</formula>
    </cfRule>
  </conditionalFormatting>
  <conditionalFormatting sqref="X28">
    <cfRule type="cellIs" dxfId="389" priority="119" stopIfTrue="1" operator="notEqual">
      <formula>$AA$28</formula>
    </cfRule>
  </conditionalFormatting>
  <conditionalFormatting sqref="X29">
    <cfRule type="cellIs" dxfId="388" priority="118" stopIfTrue="1" operator="notEqual">
      <formula>$AA$29</formula>
    </cfRule>
  </conditionalFormatting>
  <conditionalFormatting sqref="X30">
    <cfRule type="cellIs" dxfId="387" priority="117" stopIfTrue="1" operator="notEqual">
      <formula>$AA$30</formula>
    </cfRule>
  </conditionalFormatting>
  <conditionalFormatting sqref="X31">
    <cfRule type="cellIs" dxfId="386" priority="116" stopIfTrue="1" operator="notEqual">
      <formula>$AA$31</formula>
    </cfRule>
  </conditionalFormatting>
  <conditionalFormatting sqref="X46">
    <cfRule type="cellIs" dxfId="385" priority="114" stopIfTrue="1" operator="notEqual">
      <formula>$AA$46</formula>
    </cfRule>
  </conditionalFormatting>
  <conditionalFormatting sqref="X47">
    <cfRule type="cellIs" dxfId="384" priority="113" stopIfTrue="1" operator="notEqual">
      <formula>$AA$47</formula>
    </cfRule>
  </conditionalFormatting>
  <conditionalFormatting sqref="V4">
    <cfRule type="cellIs" dxfId="383" priority="112" stopIfTrue="1" operator="notEqual">
      <formula>$Y$4</formula>
    </cfRule>
  </conditionalFormatting>
  <conditionalFormatting sqref="V5">
    <cfRule type="cellIs" dxfId="382" priority="111" stopIfTrue="1" operator="notEqual">
      <formula>$Y$5</formula>
    </cfRule>
  </conditionalFormatting>
  <conditionalFormatting sqref="V6">
    <cfRule type="cellIs" dxfId="381" priority="110" stopIfTrue="1" operator="notEqual">
      <formula>$Y$6</formula>
    </cfRule>
  </conditionalFormatting>
  <conditionalFormatting sqref="V7">
    <cfRule type="cellIs" dxfId="380" priority="109" stopIfTrue="1" operator="notEqual">
      <formula>$Y$7</formula>
    </cfRule>
  </conditionalFormatting>
  <conditionalFormatting sqref="V8">
    <cfRule type="cellIs" dxfId="379" priority="108" stopIfTrue="1" operator="notEqual">
      <formula>$Y$8</formula>
    </cfRule>
  </conditionalFormatting>
  <conditionalFormatting sqref="V9">
    <cfRule type="cellIs" dxfId="378" priority="107" stopIfTrue="1" operator="notEqual">
      <formula>$Y$9</formula>
    </cfRule>
  </conditionalFormatting>
  <conditionalFormatting sqref="V10">
    <cfRule type="cellIs" dxfId="377" priority="106" stopIfTrue="1" operator="notEqual">
      <formula>$Y$10</formula>
    </cfRule>
  </conditionalFormatting>
  <conditionalFormatting sqref="V11">
    <cfRule type="cellIs" dxfId="376" priority="105" stopIfTrue="1" operator="notEqual">
      <formula>$Y$11</formula>
    </cfRule>
  </conditionalFormatting>
  <conditionalFormatting sqref="V12">
    <cfRule type="cellIs" dxfId="375" priority="104" stopIfTrue="1" operator="notEqual">
      <formula>$Y$12</formula>
    </cfRule>
  </conditionalFormatting>
  <conditionalFormatting sqref="V13">
    <cfRule type="cellIs" dxfId="374" priority="103" stopIfTrue="1" operator="notEqual">
      <formula>$Y$13</formula>
    </cfRule>
  </conditionalFormatting>
  <conditionalFormatting sqref="V14">
    <cfRule type="cellIs" dxfId="373" priority="102" stopIfTrue="1" operator="notEqual">
      <formula>$Y$14</formula>
    </cfRule>
  </conditionalFormatting>
  <conditionalFormatting sqref="V15">
    <cfRule type="cellIs" dxfId="372" priority="101" stopIfTrue="1" operator="notEqual">
      <formula>$Y$15</formula>
    </cfRule>
  </conditionalFormatting>
  <conditionalFormatting sqref="V16">
    <cfRule type="cellIs" dxfId="371" priority="100" stopIfTrue="1" operator="notEqual">
      <formula>$Y$16</formula>
    </cfRule>
  </conditionalFormatting>
  <conditionalFormatting sqref="V17">
    <cfRule type="cellIs" dxfId="370" priority="99" stopIfTrue="1" operator="notEqual">
      <formula>$Y$17</formula>
    </cfRule>
  </conditionalFormatting>
  <conditionalFormatting sqref="V18">
    <cfRule type="cellIs" dxfId="369" priority="97" stopIfTrue="1" operator="notEqual">
      <formula>$Y$18</formula>
    </cfRule>
  </conditionalFormatting>
  <conditionalFormatting sqref="V19">
    <cfRule type="cellIs" dxfId="368" priority="96" stopIfTrue="1" operator="notEqual">
      <formula>$Y$19</formula>
    </cfRule>
  </conditionalFormatting>
  <conditionalFormatting sqref="V20">
    <cfRule type="cellIs" dxfId="367" priority="95" stopIfTrue="1" operator="notEqual">
      <formula>$Y$20</formula>
    </cfRule>
  </conditionalFormatting>
  <conditionalFormatting sqref="V21">
    <cfRule type="cellIs" dxfId="366" priority="94" stopIfTrue="1" operator="notEqual">
      <formula>$Y$21</formula>
    </cfRule>
  </conditionalFormatting>
  <conditionalFormatting sqref="V22">
    <cfRule type="cellIs" dxfId="365" priority="93" stopIfTrue="1" operator="notEqual">
      <formula>$Y$22</formula>
    </cfRule>
  </conditionalFormatting>
  <conditionalFormatting sqref="V23">
    <cfRule type="cellIs" dxfId="364" priority="92" stopIfTrue="1" operator="notEqual">
      <formula>$Y$23</formula>
    </cfRule>
  </conditionalFormatting>
  <conditionalFormatting sqref="V24">
    <cfRule type="cellIs" dxfId="363" priority="91" stopIfTrue="1" operator="notEqual">
      <formula>$Y$24</formula>
    </cfRule>
  </conditionalFormatting>
  <conditionalFormatting sqref="V25">
    <cfRule type="cellIs" dxfId="362" priority="90" stopIfTrue="1" operator="notEqual">
      <formula>$Y$25</formula>
    </cfRule>
  </conditionalFormatting>
  <conditionalFormatting sqref="V26">
    <cfRule type="cellIs" dxfId="361" priority="89" stopIfTrue="1" operator="notEqual">
      <formula>$Y$26</formula>
    </cfRule>
  </conditionalFormatting>
  <conditionalFormatting sqref="V27">
    <cfRule type="cellIs" dxfId="360" priority="88" stopIfTrue="1" operator="notEqual">
      <formula>$Y$27</formula>
    </cfRule>
  </conditionalFormatting>
  <conditionalFormatting sqref="V28">
    <cfRule type="cellIs" dxfId="359" priority="87" stopIfTrue="1" operator="notEqual">
      <formula>$Y$28</formula>
    </cfRule>
  </conditionalFormatting>
  <conditionalFormatting sqref="V29">
    <cfRule type="cellIs" dxfId="358" priority="86" stopIfTrue="1" operator="notEqual">
      <formula>$Y$29</formula>
    </cfRule>
  </conditionalFormatting>
  <conditionalFormatting sqref="V30">
    <cfRule type="cellIs" dxfId="357" priority="85" stopIfTrue="1" operator="notEqual">
      <formula>$Y$30</formula>
    </cfRule>
  </conditionalFormatting>
  <conditionalFormatting sqref="V31">
    <cfRule type="cellIs" dxfId="356" priority="84" stopIfTrue="1" operator="notEqual">
      <formula>$Y$31</formula>
    </cfRule>
  </conditionalFormatting>
  <conditionalFormatting sqref="V46">
    <cfRule type="cellIs" dxfId="355" priority="82" stopIfTrue="1" operator="notEqual">
      <formula>$Y$46</formula>
    </cfRule>
  </conditionalFormatting>
  <conditionalFormatting sqref="V47">
    <cfRule type="cellIs" dxfId="354" priority="81" stopIfTrue="1" operator="notEqual">
      <formula>$Y$47</formula>
    </cfRule>
  </conditionalFormatting>
  <conditionalFormatting sqref="W4">
    <cfRule type="cellIs" dxfId="353" priority="80" stopIfTrue="1" operator="notEqual">
      <formula>$Z$4</formula>
    </cfRule>
  </conditionalFormatting>
  <conditionalFormatting sqref="W5">
    <cfRule type="cellIs" dxfId="352" priority="79" stopIfTrue="1" operator="notEqual">
      <formula>$Z$5</formula>
    </cfRule>
  </conditionalFormatting>
  <conditionalFormatting sqref="W6">
    <cfRule type="cellIs" dxfId="351" priority="78" stopIfTrue="1" operator="notEqual">
      <formula>$Z$6</formula>
    </cfRule>
  </conditionalFormatting>
  <conditionalFormatting sqref="W7">
    <cfRule type="cellIs" dxfId="350" priority="77" stopIfTrue="1" operator="notEqual">
      <formula>$Z$7</formula>
    </cfRule>
  </conditionalFormatting>
  <conditionalFormatting sqref="W8">
    <cfRule type="cellIs" dxfId="349" priority="76" stopIfTrue="1" operator="notEqual">
      <formula>$Z$8</formula>
    </cfRule>
  </conditionalFormatting>
  <conditionalFormatting sqref="W9">
    <cfRule type="cellIs" dxfId="348" priority="75" stopIfTrue="1" operator="notEqual">
      <formula>$Z$9</formula>
    </cfRule>
  </conditionalFormatting>
  <conditionalFormatting sqref="W10">
    <cfRule type="cellIs" dxfId="347" priority="74" stopIfTrue="1" operator="notEqual">
      <formula>$Z$10</formula>
    </cfRule>
  </conditionalFormatting>
  <conditionalFormatting sqref="W11">
    <cfRule type="cellIs" dxfId="346" priority="73" stopIfTrue="1" operator="notEqual">
      <formula>$Z$11</formula>
    </cfRule>
  </conditionalFormatting>
  <conditionalFormatting sqref="W12">
    <cfRule type="cellIs" dxfId="345" priority="72" stopIfTrue="1" operator="notEqual">
      <formula>$Z$12</formula>
    </cfRule>
  </conditionalFormatting>
  <conditionalFormatting sqref="W13">
    <cfRule type="cellIs" dxfId="344" priority="71" stopIfTrue="1" operator="notEqual">
      <formula>$Z$13</formula>
    </cfRule>
  </conditionalFormatting>
  <conditionalFormatting sqref="W14">
    <cfRule type="cellIs" dxfId="343" priority="70" stopIfTrue="1" operator="notEqual">
      <formula>$Z$14</formula>
    </cfRule>
  </conditionalFormatting>
  <conditionalFormatting sqref="W15">
    <cfRule type="cellIs" dxfId="342" priority="69" stopIfTrue="1" operator="notEqual">
      <formula>$Z$15</formula>
    </cfRule>
  </conditionalFormatting>
  <conditionalFormatting sqref="W16">
    <cfRule type="cellIs" dxfId="341" priority="68" stopIfTrue="1" operator="notEqual">
      <formula>$Z$16</formula>
    </cfRule>
  </conditionalFormatting>
  <conditionalFormatting sqref="W17">
    <cfRule type="cellIs" dxfId="340" priority="67" stopIfTrue="1" operator="notEqual">
      <formula>$Z$17</formula>
    </cfRule>
  </conditionalFormatting>
  <conditionalFormatting sqref="W18">
    <cfRule type="cellIs" dxfId="339" priority="65" stopIfTrue="1" operator="notEqual">
      <formula>$Z$18</formula>
    </cfRule>
  </conditionalFormatting>
  <conditionalFormatting sqref="W19">
    <cfRule type="cellIs" dxfId="338" priority="64" stopIfTrue="1" operator="notEqual">
      <formula>$Z$19</formula>
    </cfRule>
  </conditionalFormatting>
  <conditionalFormatting sqref="W20">
    <cfRule type="cellIs" dxfId="337" priority="63" stopIfTrue="1" operator="notEqual">
      <formula>$Z$20</formula>
    </cfRule>
  </conditionalFormatting>
  <conditionalFormatting sqref="W21">
    <cfRule type="cellIs" dxfId="336" priority="62" stopIfTrue="1" operator="notEqual">
      <formula>$Z$21</formula>
    </cfRule>
  </conditionalFormatting>
  <conditionalFormatting sqref="W22">
    <cfRule type="cellIs" dxfId="335" priority="61" stopIfTrue="1" operator="notEqual">
      <formula>$Z$22</formula>
    </cfRule>
  </conditionalFormatting>
  <conditionalFormatting sqref="W23">
    <cfRule type="cellIs" dxfId="334" priority="60" stopIfTrue="1" operator="notEqual">
      <formula>$Z$23</formula>
    </cfRule>
  </conditionalFormatting>
  <conditionalFormatting sqref="W24">
    <cfRule type="cellIs" dxfId="333" priority="59" stopIfTrue="1" operator="notEqual">
      <formula>$Z$24</formula>
    </cfRule>
  </conditionalFormatting>
  <conditionalFormatting sqref="W25">
    <cfRule type="cellIs" dxfId="332" priority="58" stopIfTrue="1" operator="notEqual">
      <formula>$Z$25</formula>
    </cfRule>
  </conditionalFormatting>
  <conditionalFormatting sqref="W26">
    <cfRule type="cellIs" dxfId="331" priority="57" stopIfTrue="1" operator="notEqual">
      <formula>$Z$26</formula>
    </cfRule>
  </conditionalFormatting>
  <conditionalFormatting sqref="W27">
    <cfRule type="cellIs" dxfId="330" priority="56" stopIfTrue="1" operator="notEqual">
      <formula>$Z$27</formula>
    </cfRule>
  </conditionalFormatting>
  <conditionalFormatting sqref="W28">
    <cfRule type="cellIs" dxfId="329" priority="55" stopIfTrue="1" operator="notEqual">
      <formula>$Z$28</formula>
    </cfRule>
  </conditionalFormatting>
  <conditionalFormatting sqref="W29">
    <cfRule type="cellIs" dxfId="328" priority="54" stopIfTrue="1" operator="notEqual">
      <formula>$Z$29</formula>
    </cfRule>
  </conditionalFormatting>
  <conditionalFormatting sqref="W30">
    <cfRule type="cellIs" dxfId="327" priority="53" stopIfTrue="1" operator="notEqual">
      <formula>$Z$30</formula>
    </cfRule>
  </conditionalFormatting>
  <conditionalFormatting sqref="W31">
    <cfRule type="cellIs" dxfId="326" priority="52" stopIfTrue="1" operator="notEqual">
      <formula>$Z$31</formula>
    </cfRule>
  </conditionalFormatting>
  <conditionalFormatting sqref="W46">
    <cfRule type="cellIs" dxfId="325" priority="50" stopIfTrue="1" operator="notEqual">
      <formula>$Z$46</formula>
    </cfRule>
  </conditionalFormatting>
  <conditionalFormatting sqref="W47">
    <cfRule type="cellIs" dxfId="324" priority="49" stopIfTrue="1" operator="notEqual">
      <formula>$Z$47</formula>
    </cfRule>
  </conditionalFormatting>
  <conditionalFormatting sqref="V52">
    <cfRule type="cellIs" dxfId="323" priority="48" stopIfTrue="1" operator="notEqual">
      <formula>$Y$52</formula>
    </cfRule>
  </conditionalFormatting>
  <conditionalFormatting sqref="W52">
    <cfRule type="cellIs" dxfId="322" priority="47" stopIfTrue="1" operator="notEqual">
      <formula>$Z$52</formula>
    </cfRule>
  </conditionalFormatting>
  <conditionalFormatting sqref="X52">
    <cfRule type="cellIs" dxfId="321" priority="46" stopIfTrue="1" operator="notEqual">
      <formula>$AA$52</formula>
    </cfRule>
  </conditionalFormatting>
  <conditionalFormatting sqref="V53">
    <cfRule type="cellIs" dxfId="320" priority="45" stopIfTrue="1" operator="notEqual">
      <formula>$Y$53</formula>
    </cfRule>
  </conditionalFormatting>
  <conditionalFormatting sqref="W53">
    <cfRule type="cellIs" dxfId="319" priority="44" stopIfTrue="1" operator="notEqual">
      <formula>$Z$53</formula>
    </cfRule>
  </conditionalFormatting>
  <conditionalFormatting sqref="X53">
    <cfRule type="cellIs" dxfId="318" priority="43" stopIfTrue="1" operator="notEqual">
      <formula>$AA$53</formula>
    </cfRule>
  </conditionalFormatting>
  <conditionalFormatting sqref="V32">
    <cfRule type="cellIs" dxfId="317" priority="42" stopIfTrue="1" operator="notEqual">
      <formula>$Y$32</formula>
    </cfRule>
  </conditionalFormatting>
  <conditionalFormatting sqref="V33">
    <cfRule type="cellIs" dxfId="316" priority="41" stopIfTrue="1" operator="notEqual">
      <formula>$Y$33</formula>
    </cfRule>
  </conditionalFormatting>
  <conditionalFormatting sqref="V34">
    <cfRule type="cellIs" dxfId="315" priority="40" stopIfTrue="1" operator="notEqual">
      <formula>$Y$34</formula>
    </cfRule>
  </conditionalFormatting>
  <conditionalFormatting sqref="V35">
    <cfRule type="cellIs" dxfId="314" priority="39" stopIfTrue="1" operator="notEqual">
      <formula>$Y$35</formula>
    </cfRule>
  </conditionalFormatting>
  <conditionalFormatting sqref="V36">
    <cfRule type="cellIs" dxfId="313" priority="38" stopIfTrue="1" operator="notEqual">
      <formula>$Y$36</formula>
    </cfRule>
  </conditionalFormatting>
  <conditionalFormatting sqref="V37">
    <cfRule type="cellIs" dxfId="312" priority="37" stopIfTrue="1" operator="notEqual">
      <formula>$Y$37</formula>
    </cfRule>
  </conditionalFormatting>
  <conditionalFormatting sqref="V38">
    <cfRule type="cellIs" dxfId="311" priority="36" stopIfTrue="1" operator="notEqual">
      <formula>$Y$38</formula>
    </cfRule>
  </conditionalFormatting>
  <conditionalFormatting sqref="V39">
    <cfRule type="cellIs" dxfId="310" priority="35" stopIfTrue="1" operator="notEqual">
      <formula>$Y$39</formula>
    </cfRule>
  </conditionalFormatting>
  <conditionalFormatting sqref="V40">
    <cfRule type="cellIs" dxfId="309" priority="34" stopIfTrue="1" operator="notEqual">
      <formula>$Y$40</formula>
    </cfRule>
  </conditionalFormatting>
  <conditionalFormatting sqref="V41">
    <cfRule type="cellIs" dxfId="308" priority="33" stopIfTrue="1" operator="notEqual">
      <formula>$Y$41</formula>
    </cfRule>
  </conditionalFormatting>
  <conditionalFormatting sqref="V42">
    <cfRule type="cellIs" dxfId="307" priority="32" stopIfTrue="1" operator="notEqual">
      <formula>$Y$42</formula>
    </cfRule>
  </conditionalFormatting>
  <conditionalFormatting sqref="V43">
    <cfRule type="cellIs" dxfId="306" priority="31" stopIfTrue="1" operator="notEqual">
      <formula>$Y$43</formula>
    </cfRule>
  </conditionalFormatting>
  <conditionalFormatting sqref="V44">
    <cfRule type="cellIs" dxfId="305" priority="30" stopIfTrue="1" operator="notEqual">
      <formula>$Y$44</formula>
    </cfRule>
  </conditionalFormatting>
  <conditionalFormatting sqref="V45">
    <cfRule type="cellIs" dxfId="304" priority="29" stopIfTrue="1" operator="notEqual">
      <formula>$Y$45</formula>
    </cfRule>
  </conditionalFormatting>
  <conditionalFormatting sqref="W33">
    <cfRule type="cellIs" dxfId="303" priority="28" stopIfTrue="1" operator="notEqual">
      <formula>$Z$33</formula>
    </cfRule>
  </conditionalFormatting>
  <conditionalFormatting sqref="W34">
    <cfRule type="cellIs" dxfId="302" priority="27" stopIfTrue="1" operator="notEqual">
      <formula>$Z$34</formula>
    </cfRule>
  </conditionalFormatting>
  <conditionalFormatting sqref="W35">
    <cfRule type="cellIs" dxfId="301" priority="26" stopIfTrue="1" operator="notEqual">
      <formula>$Z$35</formula>
    </cfRule>
  </conditionalFormatting>
  <conditionalFormatting sqref="W36">
    <cfRule type="cellIs" dxfId="300" priority="25" stopIfTrue="1" operator="notEqual">
      <formula>$Z$36</formula>
    </cfRule>
  </conditionalFormatting>
  <conditionalFormatting sqref="W37">
    <cfRule type="cellIs" dxfId="299" priority="24" stopIfTrue="1" operator="notEqual">
      <formula>$Z$37</formula>
    </cfRule>
  </conditionalFormatting>
  <conditionalFormatting sqref="W38">
    <cfRule type="cellIs" dxfId="298" priority="23" stopIfTrue="1" operator="notEqual">
      <formula>$Z$38</formula>
    </cfRule>
  </conditionalFormatting>
  <conditionalFormatting sqref="W39">
    <cfRule type="cellIs" dxfId="297" priority="22" stopIfTrue="1" operator="notEqual">
      <formula>$Z$39</formula>
    </cfRule>
  </conditionalFormatting>
  <conditionalFormatting sqref="W40">
    <cfRule type="cellIs" dxfId="296" priority="21" stopIfTrue="1" operator="notEqual">
      <formula>$Z$40</formula>
    </cfRule>
  </conditionalFormatting>
  <conditionalFormatting sqref="W41">
    <cfRule type="cellIs" dxfId="295" priority="20" stopIfTrue="1" operator="notEqual">
      <formula>$Z$41</formula>
    </cfRule>
  </conditionalFormatting>
  <conditionalFormatting sqref="W42">
    <cfRule type="cellIs" dxfId="294" priority="19" stopIfTrue="1" operator="notEqual">
      <formula>$Z$42</formula>
    </cfRule>
  </conditionalFormatting>
  <conditionalFormatting sqref="W43">
    <cfRule type="cellIs" dxfId="293" priority="18" stopIfTrue="1" operator="notEqual">
      <formula>$Z$43</formula>
    </cfRule>
  </conditionalFormatting>
  <conditionalFormatting sqref="W44">
    <cfRule type="cellIs" dxfId="292" priority="17" stopIfTrue="1" operator="notEqual">
      <formula>$Z$44</formula>
    </cfRule>
  </conditionalFormatting>
  <conditionalFormatting sqref="W45">
    <cfRule type="cellIs" dxfId="291" priority="16" stopIfTrue="1" operator="notEqual">
      <formula>$Z$45</formula>
    </cfRule>
  </conditionalFormatting>
  <conditionalFormatting sqref="X33">
    <cfRule type="cellIs" dxfId="290" priority="15" stopIfTrue="1" operator="notEqual">
      <formula>$AA$33</formula>
    </cfRule>
  </conditionalFormatting>
  <conditionalFormatting sqref="X34">
    <cfRule type="cellIs" dxfId="289" priority="14" stopIfTrue="1" operator="notEqual">
      <formula>$AA$34</formula>
    </cfRule>
  </conditionalFormatting>
  <conditionalFormatting sqref="X35">
    <cfRule type="cellIs" dxfId="288" priority="13" stopIfTrue="1" operator="notEqual">
      <formula>$AA$35</formula>
    </cfRule>
  </conditionalFormatting>
  <conditionalFormatting sqref="X36">
    <cfRule type="cellIs" dxfId="287" priority="12" stopIfTrue="1" operator="notEqual">
      <formula>$AA$36</formula>
    </cfRule>
  </conditionalFormatting>
  <conditionalFormatting sqref="X37">
    <cfRule type="cellIs" dxfId="286" priority="11" stopIfTrue="1" operator="notEqual">
      <formula>$AA$37</formula>
    </cfRule>
  </conditionalFormatting>
  <conditionalFormatting sqref="X38">
    <cfRule type="cellIs" dxfId="285" priority="10" stopIfTrue="1" operator="notEqual">
      <formula>$AA$38</formula>
    </cfRule>
  </conditionalFormatting>
  <conditionalFormatting sqref="X39">
    <cfRule type="cellIs" dxfId="284" priority="9" stopIfTrue="1" operator="notEqual">
      <formula>$AA$39</formula>
    </cfRule>
  </conditionalFormatting>
  <conditionalFormatting sqref="X40">
    <cfRule type="cellIs" dxfId="283" priority="8" stopIfTrue="1" operator="notEqual">
      <formula>$AA$40</formula>
    </cfRule>
  </conditionalFormatting>
  <conditionalFormatting sqref="X41">
    <cfRule type="cellIs" dxfId="282" priority="7" stopIfTrue="1" operator="notEqual">
      <formula>$AA$41</formula>
    </cfRule>
  </conditionalFormatting>
  <conditionalFormatting sqref="X42">
    <cfRule type="cellIs" dxfId="281" priority="6" stopIfTrue="1" operator="notEqual">
      <formula>$AA$42</formula>
    </cfRule>
  </conditionalFormatting>
  <conditionalFormatting sqref="X43">
    <cfRule type="cellIs" dxfId="280" priority="5" stopIfTrue="1" operator="notEqual">
      <formula>$AA$43</formula>
    </cfRule>
  </conditionalFormatting>
  <conditionalFormatting sqref="X44">
    <cfRule type="cellIs" dxfId="279" priority="4" stopIfTrue="1" operator="notEqual">
      <formula>$AA$44</formula>
    </cfRule>
  </conditionalFormatting>
  <conditionalFormatting sqref="X45">
    <cfRule type="cellIs" dxfId="278" priority="3" stopIfTrue="1" operator="notEqual">
      <formula>$AA$45</formula>
    </cfRule>
  </conditionalFormatting>
  <conditionalFormatting sqref="W32">
    <cfRule type="cellIs" dxfId="277" priority="2" stopIfTrue="1" operator="notEqual">
      <formula>$Z$32</formula>
    </cfRule>
  </conditionalFormatting>
  <conditionalFormatting sqref="X32">
    <cfRule type="cellIs" dxfId="276" priority="1" stopIfTrue="1" operator="notEqual">
      <formula>$AA$32</formula>
    </cfRule>
  </conditionalFormatting>
  <printOptions horizontalCentered="1"/>
  <pageMargins left="0.19685039370078741" right="0.19685039370078741" top="0.59055118110236227" bottom="0.39370078740157483" header="0" footer="0"/>
  <pageSetup paperSize="9" scale="49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Z69"/>
  <sheetViews>
    <sheetView showGridLines="0" zoomScaleNormal="100" workbookViewId="0">
      <pane xSplit="1" ySplit="3" topLeftCell="B4" activePane="bottomRight" state="frozen"/>
      <selection pane="topRight"/>
      <selection pane="bottomLeft"/>
      <selection pane="bottomRight" activeCell="G22" sqref="G22"/>
    </sheetView>
  </sheetViews>
  <sheetFormatPr defaultColWidth="9.140625" defaultRowHeight="15" x14ac:dyDescent="0.3"/>
  <cols>
    <col min="1" max="1" width="30.7109375" style="82" customWidth="1"/>
    <col min="2" max="10" width="8.7109375" style="82" customWidth="1"/>
    <col min="11" max="16384" width="9.140625" style="82"/>
  </cols>
  <sheetData>
    <row r="1" spans="1:10" s="76" customFormat="1" ht="39.950000000000003" customHeight="1" x14ac:dyDescent="0.2">
      <c r="A1" s="541" t="s">
        <v>437</v>
      </c>
      <c r="B1" s="541"/>
      <c r="C1" s="541"/>
      <c r="D1" s="541"/>
      <c r="E1" s="541"/>
      <c r="F1" s="541"/>
      <c r="G1" s="541"/>
      <c r="H1" s="541"/>
      <c r="I1" s="541"/>
      <c r="J1" s="541"/>
    </row>
    <row r="2" spans="1:10" s="77" customFormat="1" ht="15" customHeight="1" x14ac:dyDescent="0.15">
      <c r="A2" s="542" t="s">
        <v>117</v>
      </c>
      <c r="B2" s="542" t="s">
        <v>118</v>
      </c>
      <c r="C2" s="542"/>
      <c r="D2" s="542" t="s">
        <v>119</v>
      </c>
      <c r="E2" s="542"/>
      <c r="F2" s="542" t="s">
        <v>120</v>
      </c>
      <c r="G2" s="542"/>
      <c r="H2" s="542" t="s">
        <v>40</v>
      </c>
      <c r="I2" s="542"/>
      <c r="J2" s="542" t="s">
        <v>76</v>
      </c>
    </row>
    <row r="3" spans="1:10" s="77" customFormat="1" ht="15" customHeight="1" x14ac:dyDescent="0.15">
      <c r="A3" s="542"/>
      <c r="B3" s="78" t="s">
        <v>41</v>
      </c>
      <c r="C3" s="78" t="s">
        <v>42</v>
      </c>
      <c r="D3" s="78" t="s">
        <v>41</v>
      </c>
      <c r="E3" s="78" t="s">
        <v>42</v>
      </c>
      <c r="F3" s="78" t="s">
        <v>41</v>
      </c>
      <c r="G3" s="78" t="s">
        <v>42</v>
      </c>
      <c r="H3" s="78" t="s">
        <v>41</v>
      </c>
      <c r="I3" s="78" t="s">
        <v>42</v>
      </c>
      <c r="J3" s="542"/>
    </row>
    <row r="4" spans="1:10" s="77" customFormat="1" ht="24.95" customHeight="1" x14ac:dyDescent="0.15">
      <c r="A4" s="374" t="s">
        <v>43</v>
      </c>
      <c r="B4" s="312"/>
      <c r="C4" s="357"/>
      <c r="D4" s="312"/>
      <c r="E4" s="357"/>
      <c r="F4" s="312"/>
      <c r="G4" s="357"/>
      <c r="H4" s="278">
        <f>B4+D4+F4</f>
        <v>0</v>
      </c>
      <c r="I4" s="278">
        <f>C4+E4+G4</f>
        <v>0</v>
      </c>
      <c r="J4" s="278">
        <f>H4+I4</f>
        <v>0</v>
      </c>
    </row>
    <row r="5" spans="1:10" s="77" customFormat="1" ht="24.95" customHeight="1" x14ac:dyDescent="0.15">
      <c r="A5" s="374" t="s">
        <v>407</v>
      </c>
      <c r="B5" s="314"/>
      <c r="C5" s="358"/>
      <c r="D5" s="314"/>
      <c r="E5" s="358"/>
      <c r="F5" s="314"/>
      <c r="G5" s="358"/>
      <c r="H5" s="279">
        <f t="shared" ref="H5:I47" si="0">B5+D5+F5</f>
        <v>0</v>
      </c>
      <c r="I5" s="279">
        <f t="shared" si="0"/>
        <v>0</v>
      </c>
      <c r="J5" s="279">
        <f t="shared" ref="J5:J47" si="1">H5+I5</f>
        <v>0</v>
      </c>
    </row>
    <row r="6" spans="1:10" s="77" customFormat="1" ht="24.95" customHeight="1" x14ac:dyDescent="0.15">
      <c r="A6" s="374" t="s">
        <v>408</v>
      </c>
      <c r="B6" s="314"/>
      <c r="C6" s="358"/>
      <c r="D6" s="314"/>
      <c r="E6" s="358"/>
      <c r="F6" s="314"/>
      <c r="G6" s="358"/>
      <c r="H6" s="279">
        <f t="shared" si="0"/>
        <v>0</v>
      </c>
      <c r="I6" s="279">
        <f t="shared" si="0"/>
        <v>0</v>
      </c>
      <c r="J6" s="279">
        <f t="shared" si="1"/>
        <v>0</v>
      </c>
    </row>
    <row r="7" spans="1:10" s="77" customFormat="1" ht="24.95" customHeight="1" x14ac:dyDescent="0.15">
      <c r="A7" s="374" t="s">
        <v>409</v>
      </c>
      <c r="B7" s="314"/>
      <c r="C7" s="358"/>
      <c r="D7" s="314"/>
      <c r="E7" s="358"/>
      <c r="F7" s="314"/>
      <c r="G7" s="358"/>
      <c r="H7" s="279">
        <f t="shared" si="0"/>
        <v>0</v>
      </c>
      <c r="I7" s="279">
        <f t="shared" si="0"/>
        <v>0</v>
      </c>
      <c r="J7" s="279">
        <f t="shared" si="1"/>
        <v>0</v>
      </c>
    </row>
    <row r="8" spans="1:10" s="77" customFormat="1" ht="24.95" customHeight="1" x14ac:dyDescent="0.15">
      <c r="A8" s="374" t="s">
        <v>410</v>
      </c>
      <c r="B8" s="314"/>
      <c r="C8" s="358"/>
      <c r="D8" s="314"/>
      <c r="E8" s="358"/>
      <c r="F8" s="314"/>
      <c r="G8" s="358"/>
      <c r="H8" s="279">
        <f t="shared" si="0"/>
        <v>0</v>
      </c>
      <c r="I8" s="279">
        <f t="shared" si="0"/>
        <v>0</v>
      </c>
      <c r="J8" s="279">
        <f t="shared" si="1"/>
        <v>0</v>
      </c>
    </row>
    <row r="9" spans="1:10" s="77" customFormat="1" ht="24.95" customHeight="1" x14ac:dyDescent="0.15">
      <c r="A9" s="374" t="s">
        <v>411</v>
      </c>
      <c r="B9" s="314"/>
      <c r="C9" s="358"/>
      <c r="D9" s="314"/>
      <c r="E9" s="358"/>
      <c r="F9" s="314"/>
      <c r="G9" s="358"/>
      <c r="H9" s="279">
        <f t="shared" si="0"/>
        <v>0</v>
      </c>
      <c r="I9" s="279">
        <f t="shared" si="0"/>
        <v>0</v>
      </c>
      <c r="J9" s="279">
        <f t="shared" si="1"/>
        <v>0</v>
      </c>
    </row>
    <row r="10" spans="1:10" s="77" customFormat="1" ht="24.95" customHeight="1" x14ac:dyDescent="0.15">
      <c r="A10" s="374" t="s">
        <v>44</v>
      </c>
      <c r="B10" s="314"/>
      <c r="C10" s="358"/>
      <c r="D10" s="314"/>
      <c r="E10" s="358"/>
      <c r="F10" s="314"/>
      <c r="G10" s="358"/>
      <c r="H10" s="279">
        <f t="shared" si="0"/>
        <v>0</v>
      </c>
      <c r="I10" s="279">
        <f t="shared" si="0"/>
        <v>0</v>
      </c>
      <c r="J10" s="279">
        <f t="shared" si="1"/>
        <v>0</v>
      </c>
    </row>
    <row r="11" spans="1:10" s="77" customFormat="1" ht="24.95" customHeight="1" x14ac:dyDescent="0.15">
      <c r="A11" s="374" t="s">
        <v>45</v>
      </c>
      <c r="B11" s="314"/>
      <c r="C11" s="358"/>
      <c r="D11" s="314"/>
      <c r="E11" s="358">
        <v>1</v>
      </c>
      <c r="F11" s="314"/>
      <c r="G11" s="358"/>
      <c r="H11" s="279">
        <f t="shared" si="0"/>
        <v>0</v>
      </c>
      <c r="I11" s="279">
        <f t="shared" si="0"/>
        <v>1</v>
      </c>
      <c r="J11" s="279">
        <f t="shared" si="1"/>
        <v>1</v>
      </c>
    </row>
    <row r="12" spans="1:10" s="77" customFormat="1" ht="24.95" customHeight="1" x14ac:dyDescent="0.15">
      <c r="A12" s="374" t="s">
        <v>46</v>
      </c>
      <c r="B12" s="314"/>
      <c r="C12" s="358"/>
      <c r="D12" s="314"/>
      <c r="E12" s="358"/>
      <c r="F12" s="314"/>
      <c r="G12" s="358"/>
      <c r="H12" s="279">
        <f t="shared" si="0"/>
        <v>0</v>
      </c>
      <c r="I12" s="279">
        <f t="shared" si="0"/>
        <v>0</v>
      </c>
      <c r="J12" s="279">
        <f t="shared" si="1"/>
        <v>0</v>
      </c>
    </row>
    <row r="13" spans="1:10" s="77" customFormat="1" ht="24.95" customHeight="1" x14ac:dyDescent="0.15">
      <c r="A13" s="374" t="s">
        <v>47</v>
      </c>
      <c r="B13" s="314"/>
      <c r="C13" s="358"/>
      <c r="D13" s="314"/>
      <c r="E13" s="358"/>
      <c r="F13" s="314"/>
      <c r="G13" s="358"/>
      <c r="H13" s="279">
        <f t="shared" si="0"/>
        <v>0</v>
      </c>
      <c r="I13" s="279">
        <f t="shared" si="0"/>
        <v>0</v>
      </c>
      <c r="J13" s="279">
        <f t="shared" si="1"/>
        <v>0</v>
      </c>
    </row>
    <row r="14" spans="1:10" s="77" customFormat="1" ht="24.95" customHeight="1" x14ac:dyDescent="0.15">
      <c r="A14" s="374" t="s">
        <v>48</v>
      </c>
      <c r="B14" s="314"/>
      <c r="C14" s="358"/>
      <c r="D14" s="314"/>
      <c r="E14" s="358"/>
      <c r="F14" s="314"/>
      <c r="G14" s="358"/>
      <c r="H14" s="279">
        <f t="shared" si="0"/>
        <v>0</v>
      </c>
      <c r="I14" s="279">
        <f t="shared" si="0"/>
        <v>0</v>
      </c>
      <c r="J14" s="279">
        <f t="shared" si="1"/>
        <v>0</v>
      </c>
    </row>
    <row r="15" spans="1:10" s="77" customFormat="1" ht="24.95" customHeight="1" x14ac:dyDescent="0.15">
      <c r="A15" s="374" t="s">
        <v>49</v>
      </c>
      <c r="B15" s="314"/>
      <c r="C15" s="358"/>
      <c r="D15" s="314"/>
      <c r="E15" s="358"/>
      <c r="F15" s="314"/>
      <c r="G15" s="358"/>
      <c r="H15" s="279">
        <f t="shared" si="0"/>
        <v>0</v>
      </c>
      <c r="I15" s="279">
        <f t="shared" si="0"/>
        <v>0</v>
      </c>
      <c r="J15" s="279">
        <f t="shared" si="1"/>
        <v>0</v>
      </c>
    </row>
    <row r="16" spans="1:10" s="77" customFormat="1" ht="24.95" customHeight="1" x14ac:dyDescent="0.15">
      <c r="A16" s="374" t="s">
        <v>50</v>
      </c>
      <c r="B16" s="314"/>
      <c r="C16" s="358"/>
      <c r="D16" s="314"/>
      <c r="E16" s="358"/>
      <c r="F16" s="314"/>
      <c r="G16" s="358"/>
      <c r="H16" s="279">
        <f t="shared" si="0"/>
        <v>0</v>
      </c>
      <c r="I16" s="279">
        <f t="shared" si="0"/>
        <v>0</v>
      </c>
      <c r="J16" s="279">
        <f t="shared" si="1"/>
        <v>0</v>
      </c>
    </row>
    <row r="17" spans="1:10" s="77" customFormat="1" ht="24.95" customHeight="1" x14ac:dyDescent="0.15">
      <c r="A17" s="374" t="s">
        <v>497</v>
      </c>
      <c r="B17" s="314"/>
      <c r="C17" s="358"/>
      <c r="D17" s="314"/>
      <c r="E17" s="358"/>
      <c r="F17" s="314"/>
      <c r="G17" s="358"/>
      <c r="H17" s="279">
        <f t="shared" si="0"/>
        <v>0</v>
      </c>
      <c r="I17" s="279">
        <f t="shared" si="0"/>
        <v>0</v>
      </c>
      <c r="J17" s="279">
        <f t="shared" si="1"/>
        <v>0</v>
      </c>
    </row>
    <row r="18" spans="1:10" s="77" customFormat="1" ht="24.95" customHeight="1" x14ac:dyDescent="0.15">
      <c r="A18" s="374" t="s">
        <v>53</v>
      </c>
      <c r="B18" s="314"/>
      <c r="C18" s="358"/>
      <c r="D18" s="314"/>
      <c r="E18" s="358"/>
      <c r="F18" s="314"/>
      <c r="G18" s="358"/>
      <c r="H18" s="279">
        <f t="shared" si="0"/>
        <v>0</v>
      </c>
      <c r="I18" s="279">
        <f t="shared" si="0"/>
        <v>0</v>
      </c>
      <c r="J18" s="279">
        <f t="shared" si="1"/>
        <v>0</v>
      </c>
    </row>
    <row r="19" spans="1:10" s="77" customFormat="1" ht="24.95" customHeight="1" x14ac:dyDescent="0.15">
      <c r="A19" s="374" t="s">
        <v>54</v>
      </c>
      <c r="B19" s="314"/>
      <c r="C19" s="358">
        <v>1</v>
      </c>
      <c r="D19" s="314"/>
      <c r="E19" s="358">
        <v>1</v>
      </c>
      <c r="F19" s="314"/>
      <c r="G19" s="358"/>
      <c r="H19" s="279">
        <f t="shared" si="0"/>
        <v>0</v>
      </c>
      <c r="I19" s="279">
        <f t="shared" si="0"/>
        <v>2</v>
      </c>
      <c r="J19" s="279">
        <f t="shared" si="1"/>
        <v>2</v>
      </c>
    </row>
    <row r="20" spans="1:10" s="77" customFormat="1" ht="24.95" customHeight="1" x14ac:dyDescent="0.15">
      <c r="A20" s="374" t="s">
        <v>55</v>
      </c>
      <c r="B20" s="314"/>
      <c r="C20" s="358">
        <v>2</v>
      </c>
      <c r="D20" s="314">
        <v>1</v>
      </c>
      <c r="E20" s="358">
        <v>1</v>
      </c>
      <c r="F20" s="314"/>
      <c r="G20" s="358">
        <v>1</v>
      </c>
      <c r="H20" s="279">
        <f t="shared" si="0"/>
        <v>1</v>
      </c>
      <c r="I20" s="279">
        <f t="shared" si="0"/>
        <v>4</v>
      </c>
      <c r="J20" s="279">
        <f t="shared" si="1"/>
        <v>5</v>
      </c>
    </row>
    <row r="21" spans="1:10" s="77" customFormat="1" ht="24.95" customHeight="1" x14ac:dyDescent="0.15">
      <c r="A21" s="374" t="s">
        <v>56</v>
      </c>
      <c r="B21" s="314"/>
      <c r="C21" s="358"/>
      <c r="D21" s="314"/>
      <c r="E21" s="358"/>
      <c r="F21" s="314"/>
      <c r="G21" s="358"/>
      <c r="H21" s="279">
        <f t="shared" si="0"/>
        <v>0</v>
      </c>
      <c r="I21" s="279">
        <f t="shared" si="0"/>
        <v>0</v>
      </c>
      <c r="J21" s="279">
        <f t="shared" si="1"/>
        <v>0</v>
      </c>
    </row>
    <row r="22" spans="1:10" s="77" customFormat="1" ht="24.95" customHeight="1" x14ac:dyDescent="0.15">
      <c r="A22" s="374" t="s">
        <v>57</v>
      </c>
      <c r="B22" s="314"/>
      <c r="C22" s="358"/>
      <c r="D22" s="314"/>
      <c r="E22" s="358"/>
      <c r="F22" s="314"/>
      <c r="G22" s="358"/>
      <c r="H22" s="279">
        <f t="shared" si="0"/>
        <v>0</v>
      </c>
      <c r="I22" s="279">
        <f t="shared" si="0"/>
        <v>0</v>
      </c>
      <c r="J22" s="279">
        <f t="shared" si="1"/>
        <v>0</v>
      </c>
    </row>
    <row r="23" spans="1:10" s="77" customFormat="1" ht="24.95" customHeight="1" x14ac:dyDescent="0.15">
      <c r="A23" s="374" t="s">
        <v>58</v>
      </c>
      <c r="B23" s="314"/>
      <c r="C23" s="358"/>
      <c r="D23" s="314"/>
      <c r="E23" s="358"/>
      <c r="F23" s="314"/>
      <c r="G23" s="358"/>
      <c r="H23" s="279">
        <f t="shared" si="0"/>
        <v>0</v>
      </c>
      <c r="I23" s="279">
        <f t="shared" si="0"/>
        <v>0</v>
      </c>
      <c r="J23" s="279">
        <f t="shared" si="1"/>
        <v>0</v>
      </c>
    </row>
    <row r="24" spans="1:10" s="77" customFormat="1" ht="24.95" customHeight="1" x14ac:dyDescent="0.15">
      <c r="A24" s="374" t="s">
        <v>59</v>
      </c>
      <c r="B24" s="314"/>
      <c r="C24" s="358"/>
      <c r="D24" s="314"/>
      <c r="E24" s="358"/>
      <c r="F24" s="314"/>
      <c r="G24" s="358"/>
      <c r="H24" s="279">
        <f t="shared" si="0"/>
        <v>0</v>
      </c>
      <c r="I24" s="279">
        <f t="shared" si="0"/>
        <v>0</v>
      </c>
      <c r="J24" s="279">
        <f t="shared" si="1"/>
        <v>0</v>
      </c>
    </row>
    <row r="25" spans="1:10" s="77" customFormat="1" ht="24.95" customHeight="1" x14ac:dyDescent="0.15">
      <c r="A25" s="374" t="s">
        <v>60</v>
      </c>
      <c r="B25" s="314"/>
      <c r="C25" s="358"/>
      <c r="D25" s="314"/>
      <c r="E25" s="358"/>
      <c r="F25" s="314"/>
      <c r="G25" s="358"/>
      <c r="H25" s="279">
        <f t="shared" si="0"/>
        <v>0</v>
      </c>
      <c r="I25" s="279">
        <f t="shared" si="0"/>
        <v>0</v>
      </c>
      <c r="J25" s="279">
        <f t="shared" si="1"/>
        <v>0</v>
      </c>
    </row>
    <row r="26" spans="1:10" s="77" customFormat="1" ht="24.95" customHeight="1" x14ac:dyDescent="0.15">
      <c r="A26" s="374" t="s">
        <v>61</v>
      </c>
      <c r="B26" s="314"/>
      <c r="C26" s="358"/>
      <c r="D26" s="314"/>
      <c r="E26" s="358"/>
      <c r="F26" s="314"/>
      <c r="G26" s="358"/>
      <c r="H26" s="279">
        <f t="shared" si="0"/>
        <v>0</v>
      </c>
      <c r="I26" s="279">
        <f t="shared" si="0"/>
        <v>0</v>
      </c>
      <c r="J26" s="279">
        <f t="shared" si="1"/>
        <v>0</v>
      </c>
    </row>
    <row r="27" spans="1:10" s="77" customFormat="1" ht="24.95" customHeight="1" x14ac:dyDescent="0.15">
      <c r="A27" s="374" t="s">
        <v>62</v>
      </c>
      <c r="B27" s="314"/>
      <c r="C27" s="358"/>
      <c r="D27" s="314"/>
      <c r="E27" s="358"/>
      <c r="F27" s="314"/>
      <c r="G27" s="358"/>
      <c r="H27" s="279">
        <f t="shared" si="0"/>
        <v>0</v>
      </c>
      <c r="I27" s="279">
        <f t="shared" si="0"/>
        <v>0</v>
      </c>
      <c r="J27" s="279">
        <f t="shared" si="1"/>
        <v>0</v>
      </c>
    </row>
    <row r="28" spans="1:10" s="77" customFormat="1" ht="24.95" customHeight="1" x14ac:dyDescent="0.15">
      <c r="A28" s="374" t="s">
        <v>63</v>
      </c>
      <c r="B28" s="314"/>
      <c r="C28" s="358"/>
      <c r="D28" s="314"/>
      <c r="E28" s="358"/>
      <c r="F28" s="314"/>
      <c r="G28" s="358"/>
      <c r="H28" s="279">
        <f t="shared" si="0"/>
        <v>0</v>
      </c>
      <c r="I28" s="279">
        <f t="shared" si="0"/>
        <v>0</v>
      </c>
      <c r="J28" s="279">
        <f t="shared" si="1"/>
        <v>0</v>
      </c>
    </row>
    <row r="29" spans="1:10" s="77" customFormat="1" ht="24.95" customHeight="1" x14ac:dyDescent="0.15">
      <c r="A29" s="374" t="s">
        <v>64</v>
      </c>
      <c r="B29" s="314"/>
      <c r="C29" s="358"/>
      <c r="D29" s="314"/>
      <c r="E29" s="358"/>
      <c r="F29" s="314"/>
      <c r="G29" s="358"/>
      <c r="H29" s="279">
        <f t="shared" si="0"/>
        <v>0</v>
      </c>
      <c r="I29" s="279">
        <f t="shared" si="0"/>
        <v>0</v>
      </c>
      <c r="J29" s="279">
        <f t="shared" si="1"/>
        <v>0</v>
      </c>
    </row>
    <row r="30" spans="1:10" s="77" customFormat="1" ht="24.95" customHeight="1" x14ac:dyDescent="0.15">
      <c r="A30" s="374" t="s">
        <v>65</v>
      </c>
      <c r="B30" s="314"/>
      <c r="C30" s="358"/>
      <c r="D30" s="314"/>
      <c r="E30" s="358"/>
      <c r="F30" s="314"/>
      <c r="G30" s="358"/>
      <c r="H30" s="279">
        <f t="shared" si="0"/>
        <v>0</v>
      </c>
      <c r="I30" s="279">
        <f t="shared" si="0"/>
        <v>0</v>
      </c>
      <c r="J30" s="279">
        <f t="shared" si="1"/>
        <v>0</v>
      </c>
    </row>
    <row r="31" spans="1:10" s="77" customFormat="1" ht="24.95" customHeight="1" x14ac:dyDescent="0.15">
      <c r="A31" s="374" t="s">
        <v>66</v>
      </c>
      <c r="B31" s="314"/>
      <c r="C31" s="358"/>
      <c r="D31" s="314"/>
      <c r="E31" s="358"/>
      <c r="F31" s="314"/>
      <c r="G31" s="358"/>
      <c r="H31" s="279">
        <f t="shared" si="0"/>
        <v>0</v>
      </c>
      <c r="I31" s="279">
        <f t="shared" si="0"/>
        <v>0</v>
      </c>
      <c r="J31" s="279">
        <f t="shared" si="1"/>
        <v>0</v>
      </c>
    </row>
    <row r="32" spans="1:10" s="77" customFormat="1" ht="24.95" customHeight="1" x14ac:dyDescent="0.15">
      <c r="A32" s="374" t="s">
        <v>67</v>
      </c>
      <c r="B32" s="314"/>
      <c r="C32" s="358"/>
      <c r="D32" s="314"/>
      <c r="E32" s="358"/>
      <c r="F32" s="314"/>
      <c r="G32" s="358"/>
      <c r="H32" s="279">
        <f t="shared" si="0"/>
        <v>0</v>
      </c>
      <c r="I32" s="279">
        <f t="shared" si="0"/>
        <v>0</v>
      </c>
      <c r="J32" s="279">
        <f t="shared" si="1"/>
        <v>0</v>
      </c>
    </row>
    <row r="33" spans="1:10" s="77" customFormat="1" ht="24.95" customHeight="1" x14ac:dyDescent="0.15">
      <c r="A33" s="374" t="s">
        <v>412</v>
      </c>
      <c r="B33" s="314"/>
      <c r="C33" s="358"/>
      <c r="D33" s="314"/>
      <c r="E33" s="358"/>
      <c r="F33" s="314"/>
      <c r="G33" s="358"/>
      <c r="H33" s="279">
        <f t="shared" si="0"/>
        <v>0</v>
      </c>
      <c r="I33" s="279">
        <f t="shared" si="0"/>
        <v>0</v>
      </c>
      <c r="J33" s="279">
        <f t="shared" si="1"/>
        <v>0</v>
      </c>
    </row>
    <row r="34" spans="1:10" s="77" customFormat="1" ht="24.95" customHeight="1" x14ac:dyDescent="0.15">
      <c r="A34" s="374" t="s">
        <v>413</v>
      </c>
      <c r="B34" s="314"/>
      <c r="C34" s="358"/>
      <c r="D34" s="314"/>
      <c r="E34" s="358"/>
      <c r="F34" s="314"/>
      <c r="G34" s="358"/>
      <c r="H34" s="279">
        <f t="shared" si="0"/>
        <v>0</v>
      </c>
      <c r="I34" s="279">
        <f t="shared" si="0"/>
        <v>0</v>
      </c>
      <c r="J34" s="279">
        <f t="shared" si="1"/>
        <v>0</v>
      </c>
    </row>
    <row r="35" spans="1:10" s="77" customFormat="1" ht="24.95" customHeight="1" x14ac:dyDescent="0.15">
      <c r="A35" s="374" t="s">
        <v>414</v>
      </c>
      <c r="B35" s="314"/>
      <c r="C35" s="358"/>
      <c r="D35" s="314"/>
      <c r="E35" s="358"/>
      <c r="F35" s="314"/>
      <c r="G35" s="358"/>
      <c r="H35" s="279">
        <f t="shared" si="0"/>
        <v>0</v>
      </c>
      <c r="I35" s="279">
        <f t="shared" si="0"/>
        <v>0</v>
      </c>
      <c r="J35" s="279">
        <f t="shared" si="1"/>
        <v>0</v>
      </c>
    </row>
    <row r="36" spans="1:10" s="77" customFormat="1" ht="24.95" customHeight="1" x14ac:dyDescent="0.15">
      <c r="A36" s="374" t="s">
        <v>68</v>
      </c>
      <c r="B36" s="314"/>
      <c r="C36" s="358"/>
      <c r="D36" s="314"/>
      <c r="E36" s="358"/>
      <c r="F36" s="314"/>
      <c r="G36" s="358"/>
      <c r="H36" s="279">
        <f t="shared" si="0"/>
        <v>0</v>
      </c>
      <c r="I36" s="279">
        <f t="shared" si="0"/>
        <v>0</v>
      </c>
      <c r="J36" s="279">
        <f t="shared" si="1"/>
        <v>0</v>
      </c>
    </row>
    <row r="37" spans="1:10" s="77" customFormat="1" ht="24.95" customHeight="1" x14ac:dyDescent="0.15">
      <c r="A37" s="374" t="s">
        <v>415</v>
      </c>
      <c r="B37" s="314"/>
      <c r="C37" s="358"/>
      <c r="D37" s="314"/>
      <c r="E37" s="358"/>
      <c r="F37" s="314"/>
      <c r="G37" s="358"/>
      <c r="H37" s="279">
        <f t="shared" si="0"/>
        <v>0</v>
      </c>
      <c r="I37" s="279">
        <f t="shared" si="0"/>
        <v>0</v>
      </c>
      <c r="J37" s="279">
        <f t="shared" si="1"/>
        <v>0</v>
      </c>
    </row>
    <row r="38" spans="1:10" s="77" customFormat="1" ht="24.95" customHeight="1" x14ac:dyDescent="0.15">
      <c r="A38" s="374" t="s">
        <v>416</v>
      </c>
      <c r="B38" s="314"/>
      <c r="C38" s="358"/>
      <c r="D38" s="314"/>
      <c r="E38" s="358"/>
      <c r="F38" s="314"/>
      <c r="G38" s="358"/>
      <c r="H38" s="279">
        <f t="shared" si="0"/>
        <v>0</v>
      </c>
      <c r="I38" s="279">
        <f t="shared" si="0"/>
        <v>0</v>
      </c>
      <c r="J38" s="279">
        <f t="shared" si="1"/>
        <v>0</v>
      </c>
    </row>
    <row r="39" spans="1:10" s="77" customFormat="1" ht="24.95" customHeight="1" x14ac:dyDescent="0.15">
      <c r="A39" s="374" t="s">
        <v>417</v>
      </c>
      <c r="B39" s="314"/>
      <c r="C39" s="358"/>
      <c r="D39" s="314"/>
      <c r="E39" s="358"/>
      <c r="F39" s="314"/>
      <c r="G39" s="358"/>
      <c r="H39" s="279">
        <f t="shared" si="0"/>
        <v>0</v>
      </c>
      <c r="I39" s="279">
        <f t="shared" si="0"/>
        <v>0</v>
      </c>
      <c r="J39" s="279">
        <f t="shared" si="1"/>
        <v>0</v>
      </c>
    </row>
    <row r="40" spans="1:10" s="77" customFormat="1" ht="24.95" customHeight="1" x14ac:dyDescent="0.15">
      <c r="A40" s="374" t="s">
        <v>69</v>
      </c>
      <c r="B40" s="314"/>
      <c r="C40" s="358"/>
      <c r="D40" s="314"/>
      <c r="E40" s="358"/>
      <c r="F40" s="314"/>
      <c r="G40" s="358"/>
      <c r="H40" s="279">
        <f t="shared" si="0"/>
        <v>0</v>
      </c>
      <c r="I40" s="279">
        <f t="shared" si="0"/>
        <v>0</v>
      </c>
      <c r="J40" s="279">
        <f t="shared" si="1"/>
        <v>0</v>
      </c>
    </row>
    <row r="41" spans="1:10" s="77" customFormat="1" ht="24.95" customHeight="1" x14ac:dyDescent="0.15">
      <c r="A41" s="374" t="s">
        <v>70</v>
      </c>
      <c r="B41" s="314"/>
      <c r="C41" s="358"/>
      <c r="D41" s="314"/>
      <c r="E41" s="358"/>
      <c r="F41" s="314"/>
      <c r="G41" s="358"/>
      <c r="H41" s="279">
        <f t="shared" si="0"/>
        <v>0</v>
      </c>
      <c r="I41" s="279">
        <f t="shared" si="0"/>
        <v>0</v>
      </c>
      <c r="J41" s="279">
        <f t="shared" si="1"/>
        <v>0</v>
      </c>
    </row>
    <row r="42" spans="1:10" s="77" customFormat="1" ht="24.95" customHeight="1" x14ac:dyDescent="0.15">
      <c r="A42" s="374" t="s">
        <v>71</v>
      </c>
      <c r="B42" s="314"/>
      <c r="C42" s="358"/>
      <c r="D42" s="314"/>
      <c r="E42" s="358"/>
      <c r="F42" s="314"/>
      <c r="G42" s="358"/>
      <c r="H42" s="279">
        <f t="shared" si="0"/>
        <v>0</v>
      </c>
      <c r="I42" s="279">
        <f t="shared" si="0"/>
        <v>0</v>
      </c>
      <c r="J42" s="279">
        <f t="shared" si="1"/>
        <v>0</v>
      </c>
    </row>
    <row r="43" spans="1:10" s="77" customFormat="1" ht="24.95" customHeight="1" x14ac:dyDescent="0.15">
      <c r="A43" s="374" t="s">
        <v>72</v>
      </c>
      <c r="B43" s="314"/>
      <c r="C43" s="358"/>
      <c r="D43" s="314"/>
      <c r="E43" s="358"/>
      <c r="F43" s="314"/>
      <c r="G43" s="358"/>
      <c r="H43" s="279">
        <f t="shared" si="0"/>
        <v>0</v>
      </c>
      <c r="I43" s="279">
        <f t="shared" si="0"/>
        <v>0</v>
      </c>
      <c r="J43" s="279">
        <f t="shared" si="1"/>
        <v>0</v>
      </c>
    </row>
    <row r="44" spans="1:10" s="77" customFormat="1" ht="24.95" customHeight="1" x14ac:dyDescent="0.15">
      <c r="A44" s="374" t="s">
        <v>73</v>
      </c>
      <c r="B44" s="314"/>
      <c r="C44" s="358"/>
      <c r="D44" s="314"/>
      <c r="E44" s="358"/>
      <c r="F44" s="314"/>
      <c r="G44" s="358"/>
      <c r="H44" s="279">
        <f t="shared" si="0"/>
        <v>0</v>
      </c>
      <c r="I44" s="279">
        <f t="shared" si="0"/>
        <v>0</v>
      </c>
      <c r="J44" s="279">
        <f t="shared" si="1"/>
        <v>0</v>
      </c>
    </row>
    <row r="45" spans="1:10" s="77" customFormat="1" ht="24.95" customHeight="1" x14ac:dyDescent="0.15">
      <c r="A45" s="374" t="s">
        <v>418</v>
      </c>
      <c r="B45" s="314"/>
      <c r="C45" s="358"/>
      <c r="D45" s="314"/>
      <c r="E45" s="358"/>
      <c r="F45" s="314"/>
      <c r="G45" s="358"/>
      <c r="H45" s="279">
        <f t="shared" si="0"/>
        <v>0</v>
      </c>
      <c r="I45" s="279">
        <f t="shared" si="0"/>
        <v>0</v>
      </c>
      <c r="J45" s="279">
        <f t="shared" si="1"/>
        <v>0</v>
      </c>
    </row>
    <row r="46" spans="1:10" s="77" customFormat="1" ht="24.95" customHeight="1" x14ac:dyDescent="0.15">
      <c r="A46" s="374" t="s">
        <v>74</v>
      </c>
      <c r="B46" s="314"/>
      <c r="C46" s="358"/>
      <c r="D46" s="314"/>
      <c r="E46" s="358"/>
      <c r="F46" s="314"/>
      <c r="G46" s="358"/>
      <c r="H46" s="279">
        <f t="shared" si="0"/>
        <v>0</v>
      </c>
      <c r="I46" s="279">
        <f t="shared" si="0"/>
        <v>0</v>
      </c>
      <c r="J46" s="279">
        <f t="shared" si="1"/>
        <v>0</v>
      </c>
    </row>
    <row r="47" spans="1:10" s="77" customFormat="1" ht="24.95" customHeight="1" x14ac:dyDescent="0.15">
      <c r="A47" s="374" t="s">
        <v>75</v>
      </c>
      <c r="B47" s="313"/>
      <c r="C47" s="359"/>
      <c r="D47" s="313"/>
      <c r="E47" s="359"/>
      <c r="F47" s="313"/>
      <c r="G47" s="359"/>
      <c r="H47" s="280">
        <f t="shared" si="0"/>
        <v>0</v>
      </c>
      <c r="I47" s="280">
        <f t="shared" si="0"/>
        <v>0</v>
      </c>
      <c r="J47" s="280">
        <f t="shared" si="1"/>
        <v>0</v>
      </c>
    </row>
    <row r="48" spans="1:10" s="77" customFormat="1" ht="15" customHeight="1" x14ac:dyDescent="0.15">
      <c r="A48" s="78" t="s">
        <v>76</v>
      </c>
      <c r="B48" s="281">
        <f t="shared" ref="B48:I48" si="2">SUM(B4:B47)</f>
        <v>0</v>
      </c>
      <c r="C48" s="281">
        <f t="shared" si="2"/>
        <v>3</v>
      </c>
      <c r="D48" s="281">
        <f t="shared" si="2"/>
        <v>1</v>
      </c>
      <c r="E48" s="281">
        <f t="shared" si="2"/>
        <v>3</v>
      </c>
      <c r="F48" s="281">
        <f t="shared" si="2"/>
        <v>0</v>
      </c>
      <c r="G48" s="281">
        <f t="shared" si="2"/>
        <v>1</v>
      </c>
      <c r="H48" s="281">
        <f t="shared" si="2"/>
        <v>1</v>
      </c>
      <c r="I48" s="281">
        <f t="shared" si="2"/>
        <v>7</v>
      </c>
      <c r="J48" s="281">
        <f>H48+I48</f>
        <v>8</v>
      </c>
    </row>
    <row r="49" spans="1:26" s="77" customFormat="1" ht="9.9499999999999993" customHeight="1" x14ac:dyDescent="0.15">
      <c r="A49" s="79"/>
      <c r="B49" s="79"/>
      <c r="C49" s="79"/>
      <c r="D49" s="79"/>
      <c r="E49" s="79"/>
      <c r="F49" s="79"/>
      <c r="G49" s="79"/>
      <c r="H49" s="79"/>
    </row>
    <row r="50" spans="1:26" s="77" customFormat="1" ht="15" customHeight="1" x14ac:dyDescent="0.15">
      <c r="A50" s="539" t="s">
        <v>121</v>
      </c>
      <c r="B50" s="542" t="s">
        <v>118</v>
      </c>
      <c r="C50" s="542"/>
      <c r="D50" s="542" t="s">
        <v>119</v>
      </c>
      <c r="E50" s="542"/>
      <c r="F50" s="542" t="s">
        <v>120</v>
      </c>
      <c r="G50" s="542"/>
      <c r="H50" s="542" t="s">
        <v>40</v>
      </c>
      <c r="I50" s="542"/>
      <c r="J50" s="542" t="s">
        <v>76</v>
      </c>
    </row>
    <row r="51" spans="1:26" s="77" customFormat="1" ht="15" customHeight="1" x14ac:dyDescent="0.15">
      <c r="A51" s="539"/>
      <c r="B51" s="78" t="s">
        <v>41</v>
      </c>
      <c r="C51" s="78" t="s">
        <v>42</v>
      </c>
      <c r="D51" s="78" t="s">
        <v>41</v>
      </c>
      <c r="E51" s="78" t="s">
        <v>42</v>
      </c>
      <c r="F51" s="78" t="s">
        <v>41</v>
      </c>
      <c r="G51" s="78" t="s">
        <v>42</v>
      </c>
      <c r="H51" s="78" t="s">
        <v>41</v>
      </c>
      <c r="I51" s="78" t="s">
        <v>42</v>
      </c>
      <c r="J51" s="542"/>
    </row>
    <row r="52" spans="1:26" s="77" customFormat="1" ht="24.95" customHeight="1" x14ac:dyDescent="0.15">
      <c r="A52" s="218" t="s">
        <v>78</v>
      </c>
      <c r="B52" s="306"/>
      <c r="C52" s="372"/>
      <c r="D52" s="306"/>
      <c r="E52" s="372"/>
      <c r="F52" s="306"/>
      <c r="G52" s="372"/>
      <c r="H52" s="278">
        <f>B52+D52+F52</f>
        <v>0</v>
      </c>
      <c r="I52" s="278">
        <f>C52+E52+G52</f>
        <v>0</v>
      </c>
      <c r="J52" s="278">
        <f>H52+I52</f>
        <v>0</v>
      </c>
    </row>
    <row r="53" spans="1:26" s="77" customFormat="1" ht="24.95" customHeight="1" x14ac:dyDescent="0.15">
      <c r="A53" s="219" t="s">
        <v>79</v>
      </c>
      <c r="B53" s="308"/>
      <c r="C53" s="373"/>
      <c r="D53" s="308"/>
      <c r="E53" s="373"/>
      <c r="F53" s="308"/>
      <c r="G53" s="373"/>
      <c r="H53" s="280">
        <f>B53+D53+F53</f>
        <v>0</v>
      </c>
      <c r="I53" s="280">
        <f>C53+E53+G53</f>
        <v>0</v>
      </c>
      <c r="J53" s="280">
        <f>H53+I53</f>
        <v>0</v>
      </c>
    </row>
    <row r="54" spans="1:26" s="77" customFormat="1" ht="15" customHeight="1" x14ac:dyDescent="0.15">
      <c r="A54" s="78" t="s">
        <v>76</v>
      </c>
      <c r="B54" s="281">
        <f>SUM(B52:B53)</f>
        <v>0</v>
      </c>
      <c r="C54" s="281">
        <f t="shared" ref="C54:I54" si="3">SUM(C52:C53)</f>
        <v>0</v>
      </c>
      <c r="D54" s="281">
        <f t="shared" si="3"/>
        <v>0</v>
      </c>
      <c r="E54" s="281">
        <f t="shared" si="3"/>
        <v>0</v>
      </c>
      <c r="F54" s="281">
        <f t="shared" si="3"/>
        <v>0</v>
      </c>
      <c r="G54" s="281">
        <f t="shared" si="3"/>
        <v>0</v>
      </c>
      <c r="H54" s="281">
        <f t="shared" si="3"/>
        <v>0</v>
      </c>
      <c r="I54" s="281">
        <f t="shared" si="3"/>
        <v>0</v>
      </c>
      <c r="J54" s="281">
        <f>H54+I54</f>
        <v>0</v>
      </c>
    </row>
    <row r="55" spans="1:26" s="77" customFormat="1" ht="9.9499999999999993" customHeight="1" x14ac:dyDescent="0.15">
      <c r="A55" s="79"/>
      <c r="B55" s="79"/>
      <c r="C55" s="79"/>
      <c r="D55" s="79"/>
      <c r="E55" s="79"/>
      <c r="F55" s="79"/>
      <c r="G55" s="79"/>
      <c r="H55" s="79"/>
    </row>
    <row r="56" spans="1:26" s="81" customFormat="1" ht="13.35" customHeight="1" x14ac:dyDescent="0.3">
      <c r="A56" s="379" t="s">
        <v>80</v>
      </c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</row>
    <row r="57" spans="1:26" s="81" customFormat="1" ht="13.35" customHeight="1" x14ac:dyDescent="0.3">
      <c r="A57" s="381" t="s">
        <v>122</v>
      </c>
      <c r="B57" s="380"/>
      <c r="C57" s="380"/>
      <c r="D57" s="380"/>
      <c r="E57" s="380"/>
      <c r="F57" s="380"/>
      <c r="G57" s="380"/>
      <c r="H57" s="380"/>
      <c r="I57" s="380"/>
      <c r="J57" s="380"/>
      <c r="K57" s="380"/>
      <c r="L57" s="380"/>
      <c r="M57" s="380"/>
    </row>
    <row r="58" spans="1:26" s="81" customFormat="1" ht="13.35" customHeight="1" x14ac:dyDescent="0.3">
      <c r="A58" s="380" t="s">
        <v>526</v>
      </c>
      <c r="B58" s="380"/>
      <c r="C58" s="380"/>
      <c r="D58" s="380"/>
      <c r="E58" s="380"/>
      <c r="F58" s="380"/>
      <c r="G58" s="380"/>
      <c r="H58" s="380"/>
      <c r="I58" s="380"/>
      <c r="J58" s="380"/>
      <c r="K58" s="380"/>
      <c r="L58" s="380"/>
      <c r="M58" s="380"/>
    </row>
    <row r="59" spans="1:26" s="81" customFormat="1" ht="13.35" customHeight="1" x14ac:dyDescent="0.3">
      <c r="A59" s="109" t="s">
        <v>531</v>
      </c>
      <c r="B59" s="109"/>
      <c r="C59" s="109"/>
      <c r="D59" s="109"/>
      <c r="E59" s="109"/>
      <c r="F59" s="109"/>
      <c r="G59" s="109"/>
      <c r="H59" s="375"/>
      <c r="I59" s="375"/>
      <c r="J59" s="375"/>
      <c r="K59" s="375"/>
      <c r="L59" s="375"/>
      <c r="M59" s="375"/>
    </row>
    <row r="60" spans="1:26" s="81" customFormat="1" ht="13.35" customHeight="1" x14ac:dyDescent="0.3">
      <c r="A60" s="109" t="s">
        <v>81</v>
      </c>
      <c r="B60" s="375"/>
      <c r="C60" s="375"/>
      <c r="D60" s="375"/>
      <c r="E60" s="375"/>
      <c r="F60" s="375"/>
      <c r="G60" s="375"/>
      <c r="H60" s="375"/>
      <c r="I60" s="375"/>
      <c r="J60" s="375"/>
      <c r="K60" s="375"/>
      <c r="L60" s="375"/>
      <c r="M60" s="375"/>
    </row>
    <row r="61" spans="1:26" s="81" customFormat="1" ht="26.45" customHeight="1" x14ac:dyDescent="0.3">
      <c r="A61" s="532" t="s">
        <v>420</v>
      </c>
      <c r="B61" s="532"/>
      <c r="C61" s="532"/>
      <c r="D61" s="532"/>
      <c r="E61" s="532"/>
      <c r="F61" s="532"/>
      <c r="G61" s="532"/>
      <c r="H61" s="532"/>
      <c r="I61" s="532"/>
      <c r="J61" s="532"/>
      <c r="K61" s="532"/>
      <c r="L61" s="532"/>
      <c r="M61" s="532"/>
    </row>
    <row r="62" spans="1:26" s="476" customFormat="1" ht="14.25" customHeight="1" x14ac:dyDescent="0.3">
      <c r="A62" s="466" t="s">
        <v>506</v>
      </c>
      <c r="B62" s="375"/>
      <c r="C62" s="375"/>
      <c r="D62" s="375"/>
      <c r="E62" s="375"/>
      <c r="F62" s="375"/>
      <c r="G62" s="375"/>
      <c r="H62" s="375"/>
      <c r="I62" s="375"/>
      <c r="J62" s="375"/>
      <c r="K62" s="375"/>
      <c r="L62" s="375"/>
      <c r="M62" s="375"/>
      <c r="N62" s="375"/>
      <c r="O62" s="375"/>
      <c r="P62" s="375"/>
      <c r="Q62" s="375"/>
      <c r="R62" s="375"/>
      <c r="S62" s="375"/>
      <c r="T62" s="375"/>
      <c r="U62" s="375"/>
      <c r="V62" s="375"/>
      <c r="W62" s="375"/>
      <c r="X62" s="89"/>
      <c r="Y62" s="89"/>
      <c r="Z62" s="375"/>
    </row>
    <row r="63" spans="1:26" ht="12" customHeight="1" x14ac:dyDescent="0.3">
      <c r="B63" s="81"/>
      <c r="C63" s="81"/>
      <c r="D63" s="81"/>
      <c r="E63" s="81"/>
      <c r="F63" s="81"/>
      <c r="G63" s="81"/>
      <c r="H63" s="81"/>
    </row>
    <row r="64" spans="1:26" ht="12" customHeight="1" x14ac:dyDescent="0.3">
      <c r="B64" s="81"/>
      <c r="C64" s="81"/>
      <c r="D64" s="81"/>
      <c r="E64" s="81"/>
      <c r="F64" s="81"/>
      <c r="G64" s="81"/>
      <c r="H64" s="81"/>
    </row>
    <row r="69" ht="15" customHeight="1" x14ac:dyDescent="0.3"/>
  </sheetData>
  <sheetProtection algorithmName="SHA-512" hashValue="Xfut/btNHBmVRzq/JkS0fqpDaF68xX3fqQOzUD4kI9lyxdEYXJd/RP7AIvNTw3U66s4dTG04ei+tYq98ksy2fw==" saltValue="acO07eUtbPSPEDDWzrwjTg==" spinCount="100000" sheet="1" selectLockedCells="1"/>
  <mergeCells count="14">
    <mergeCell ref="A61:M61"/>
    <mergeCell ref="A1:J1"/>
    <mergeCell ref="A2:A3"/>
    <mergeCell ref="B2:C2"/>
    <mergeCell ref="D2:E2"/>
    <mergeCell ref="F2:G2"/>
    <mergeCell ref="H2:I2"/>
    <mergeCell ref="J2:J3"/>
    <mergeCell ref="A50:A51"/>
    <mergeCell ref="B50:C50"/>
    <mergeCell ref="D50:E50"/>
    <mergeCell ref="F50:G50"/>
    <mergeCell ref="H50:I50"/>
    <mergeCell ref="J50:J51"/>
  </mergeCells>
  <phoneticPr fontId="42" type="noConversion"/>
  <printOptions horizontalCentered="1"/>
  <pageMargins left="0.59055118110236227" right="0.19685039370078741" top="0.59055118110236227" bottom="0.39370078740157483" header="0" footer="0"/>
  <pageSetup paperSize="9" scale="73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AB63"/>
  <sheetViews>
    <sheetView showGridLines="0" zoomScaleNormal="100" workbookViewId="0">
      <pane xSplit="1" ySplit="3" topLeftCell="B4" activePane="bottomRight" state="frozen"/>
      <selection pane="topRight"/>
      <selection pane="bottomLeft"/>
      <selection pane="bottomRight" activeCell="U20" sqref="U20"/>
    </sheetView>
  </sheetViews>
  <sheetFormatPr defaultColWidth="9.140625" defaultRowHeight="15" x14ac:dyDescent="0.3"/>
  <cols>
    <col min="1" max="1" width="30.7109375" style="65" customWidth="1"/>
    <col min="2" max="28" width="8.7109375" style="65" customWidth="1"/>
    <col min="29" max="16384" width="9.140625" style="65"/>
  </cols>
  <sheetData>
    <row r="1" spans="1:28" s="67" customFormat="1" ht="24.95" customHeight="1" x14ac:dyDescent="0.2">
      <c r="A1" s="543" t="s">
        <v>438</v>
      </c>
      <c r="B1" s="543"/>
      <c r="C1" s="543"/>
      <c r="D1" s="543"/>
      <c r="E1" s="543"/>
      <c r="F1" s="543"/>
      <c r="G1" s="543"/>
      <c r="H1" s="543"/>
      <c r="I1" s="543"/>
      <c r="J1" s="543"/>
      <c r="K1" s="543"/>
      <c r="L1" s="543"/>
      <c r="M1" s="543"/>
      <c r="N1" s="543"/>
      <c r="O1" s="543"/>
      <c r="P1" s="543"/>
      <c r="Q1" s="543"/>
      <c r="R1" s="543"/>
      <c r="S1" s="543"/>
      <c r="T1" s="543"/>
      <c r="U1" s="543"/>
      <c r="V1" s="543"/>
      <c r="W1" s="543"/>
      <c r="X1" s="543"/>
      <c r="Y1" s="543"/>
      <c r="Z1" s="543"/>
      <c r="AA1" s="543"/>
      <c r="AB1" s="543"/>
    </row>
    <row r="2" spans="1:28" s="53" customFormat="1" ht="21.75" customHeight="1" x14ac:dyDescent="0.15">
      <c r="A2" s="539" t="s">
        <v>123</v>
      </c>
      <c r="B2" s="539" t="s">
        <v>124</v>
      </c>
      <c r="C2" s="539"/>
      <c r="D2" s="539" t="s">
        <v>125</v>
      </c>
      <c r="E2" s="539"/>
      <c r="F2" s="539" t="s">
        <v>126</v>
      </c>
      <c r="G2" s="539"/>
      <c r="H2" s="539" t="s">
        <v>127</v>
      </c>
      <c r="I2" s="539"/>
      <c r="J2" s="539" t="s">
        <v>128</v>
      </c>
      <c r="K2" s="539"/>
      <c r="L2" s="539" t="s">
        <v>129</v>
      </c>
      <c r="M2" s="539"/>
      <c r="N2" s="539" t="s">
        <v>130</v>
      </c>
      <c r="O2" s="539"/>
      <c r="P2" s="539" t="s">
        <v>131</v>
      </c>
      <c r="Q2" s="539"/>
      <c r="R2" s="539" t="s">
        <v>132</v>
      </c>
      <c r="S2" s="539"/>
      <c r="T2" s="539" t="s">
        <v>133</v>
      </c>
      <c r="U2" s="539"/>
      <c r="V2" s="539" t="s">
        <v>134</v>
      </c>
      <c r="W2" s="539"/>
      <c r="X2" s="539" t="s">
        <v>95</v>
      </c>
      <c r="Y2" s="539"/>
      <c r="Z2" s="539" t="s">
        <v>40</v>
      </c>
      <c r="AA2" s="539"/>
      <c r="AB2" s="539" t="s">
        <v>76</v>
      </c>
    </row>
    <row r="3" spans="1:28" s="53" customFormat="1" ht="15" customHeight="1" x14ac:dyDescent="0.15">
      <c r="A3" s="539"/>
      <c r="B3" s="68" t="s">
        <v>41</v>
      </c>
      <c r="C3" s="68" t="s">
        <v>42</v>
      </c>
      <c r="D3" s="68" t="s">
        <v>135</v>
      </c>
      <c r="E3" s="68" t="s">
        <v>42</v>
      </c>
      <c r="F3" s="68" t="s">
        <v>41</v>
      </c>
      <c r="G3" s="68" t="s">
        <v>42</v>
      </c>
      <c r="H3" s="68" t="s">
        <v>41</v>
      </c>
      <c r="I3" s="68" t="s">
        <v>42</v>
      </c>
      <c r="J3" s="68" t="s">
        <v>41</v>
      </c>
      <c r="K3" s="68" t="s">
        <v>42</v>
      </c>
      <c r="L3" s="68" t="s">
        <v>41</v>
      </c>
      <c r="M3" s="68" t="s">
        <v>42</v>
      </c>
      <c r="N3" s="68" t="s">
        <v>41</v>
      </c>
      <c r="O3" s="68" t="s">
        <v>42</v>
      </c>
      <c r="P3" s="68" t="s">
        <v>41</v>
      </c>
      <c r="Q3" s="68" t="s">
        <v>42</v>
      </c>
      <c r="R3" s="68" t="s">
        <v>41</v>
      </c>
      <c r="S3" s="68" t="s">
        <v>42</v>
      </c>
      <c r="T3" s="68" t="s">
        <v>135</v>
      </c>
      <c r="U3" s="68" t="s">
        <v>42</v>
      </c>
      <c r="V3" s="68" t="s">
        <v>41</v>
      </c>
      <c r="W3" s="68" t="s">
        <v>136</v>
      </c>
      <c r="X3" s="68" t="s">
        <v>41</v>
      </c>
      <c r="Y3" s="68" t="s">
        <v>42</v>
      </c>
      <c r="Z3" s="68" t="s">
        <v>41</v>
      </c>
      <c r="AA3" s="68" t="s">
        <v>42</v>
      </c>
      <c r="AB3" s="539"/>
    </row>
    <row r="4" spans="1:28" s="53" customFormat="1" ht="24.95" customHeight="1" x14ac:dyDescent="0.15">
      <c r="A4" s="374" t="s">
        <v>43</v>
      </c>
      <c r="B4" s="312"/>
      <c r="C4" s="357"/>
      <c r="D4" s="312"/>
      <c r="E4" s="357"/>
      <c r="F4" s="312"/>
      <c r="G4" s="357"/>
      <c r="H4" s="312"/>
      <c r="I4" s="357"/>
      <c r="J4" s="312"/>
      <c r="K4" s="357"/>
      <c r="L4" s="312"/>
      <c r="M4" s="357"/>
      <c r="N4" s="312"/>
      <c r="O4" s="357"/>
      <c r="P4" s="312"/>
      <c r="Q4" s="357"/>
      <c r="R4" s="312"/>
      <c r="S4" s="357"/>
      <c r="T4" s="312"/>
      <c r="U4" s="357"/>
      <c r="V4" s="312"/>
      <c r="W4" s="357"/>
      <c r="X4" s="312"/>
      <c r="Y4" s="357"/>
      <c r="Z4" s="223">
        <f>B4+D4+F4+H4+J4+L4+N4+P4+R4+T4+V4+X4</f>
        <v>0</v>
      </c>
      <c r="AA4" s="223">
        <f>C4+E4+G4+I4+K4+M4+O4+Q4+S4+U4+W4+Y4</f>
        <v>0</v>
      </c>
      <c r="AB4" s="223">
        <f>Z4+AA4</f>
        <v>0</v>
      </c>
    </row>
    <row r="5" spans="1:28" s="53" customFormat="1" ht="24.95" customHeight="1" x14ac:dyDescent="0.15">
      <c r="A5" s="374" t="s">
        <v>407</v>
      </c>
      <c r="B5" s="314"/>
      <c r="C5" s="358"/>
      <c r="D5" s="314"/>
      <c r="E5" s="358"/>
      <c r="F5" s="314"/>
      <c r="G5" s="358"/>
      <c r="H5" s="314"/>
      <c r="I5" s="358"/>
      <c r="J5" s="314"/>
      <c r="K5" s="358"/>
      <c r="L5" s="314"/>
      <c r="M5" s="358"/>
      <c r="N5" s="314"/>
      <c r="O5" s="358"/>
      <c r="P5" s="314"/>
      <c r="Q5" s="358"/>
      <c r="R5" s="314"/>
      <c r="S5" s="358"/>
      <c r="T5" s="314"/>
      <c r="U5" s="358"/>
      <c r="V5" s="314"/>
      <c r="W5" s="358"/>
      <c r="X5" s="314"/>
      <c r="Y5" s="358"/>
      <c r="Z5" s="225">
        <f t="shared" ref="Z5:AA47" si="0">B5+D5+F5+H5+J5+L5+N5+P5+R5+T5+V5+X5</f>
        <v>0</v>
      </c>
      <c r="AA5" s="225">
        <f t="shared" si="0"/>
        <v>0</v>
      </c>
      <c r="AB5" s="225">
        <f t="shared" ref="AB5:AB47" si="1">Z5+AA5</f>
        <v>0</v>
      </c>
    </row>
    <row r="6" spans="1:28" s="53" customFormat="1" ht="24.95" customHeight="1" x14ac:dyDescent="0.15">
      <c r="A6" s="374" t="s">
        <v>408</v>
      </c>
      <c r="B6" s="314"/>
      <c r="C6" s="358"/>
      <c r="D6" s="314"/>
      <c r="E6" s="358"/>
      <c r="F6" s="314"/>
      <c r="G6" s="358"/>
      <c r="H6" s="314"/>
      <c r="I6" s="358"/>
      <c r="J6" s="314"/>
      <c r="K6" s="358"/>
      <c r="L6" s="314"/>
      <c r="M6" s="358"/>
      <c r="N6" s="314"/>
      <c r="O6" s="358"/>
      <c r="P6" s="314"/>
      <c r="Q6" s="358"/>
      <c r="R6" s="314"/>
      <c r="S6" s="358"/>
      <c r="T6" s="314"/>
      <c r="U6" s="358"/>
      <c r="V6" s="314"/>
      <c r="W6" s="358"/>
      <c r="X6" s="314"/>
      <c r="Y6" s="358"/>
      <c r="Z6" s="225">
        <f t="shared" si="0"/>
        <v>0</v>
      </c>
      <c r="AA6" s="225">
        <f t="shared" si="0"/>
        <v>0</v>
      </c>
      <c r="AB6" s="225">
        <f t="shared" si="1"/>
        <v>0</v>
      </c>
    </row>
    <row r="7" spans="1:28" s="53" customFormat="1" ht="24.95" customHeight="1" x14ac:dyDescent="0.15">
      <c r="A7" s="374" t="s">
        <v>409</v>
      </c>
      <c r="B7" s="314"/>
      <c r="C7" s="358"/>
      <c r="D7" s="314"/>
      <c r="E7" s="358"/>
      <c r="F7" s="314"/>
      <c r="G7" s="358"/>
      <c r="H7" s="314"/>
      <c r="I7" s="358"/>
      <c r="J7" s="314"/>
      <c r="K7" s="358"/>
      <c r="L7" s="314"/>
      <c r="M7" s="358"/>
      <c r="N7" s="314"/>
      <c r="O7" s="358"/>
      <c r="P7" s="314"/>
      <c r="Q7" s="358"/>
      <c r="R7" s="314"/>
      <c r="S7" s="358"/>
      <c r="T7" s="314"/>
      <c r="U7" s="358"/>
      <c r="V7" s="314"/>
      <c r="W7" s="358"/>
      <c r="X7" s="314"/>
      <c r="Y7" s="358"/>
      <c r="Z7" s="225">
        <f t="shared" si="0"/>
        <v>0</v>
      </c>
      <c r="AA7" s="225">
        <f t="shared" si="0"/>
        <v>0</v>
      </c>
      <c r="AB7" s="225">
        <f t="shared" si="1"/>
        <v>0</v>
      </c>
    </row>
    <row r="8" spans="1:28" s="53" customFormat="1" ht="24.95" customHeight="1" x14ac:dyDescent="0.15">
      <c r="A8" s="374" t="s">
        <v>410</v>
      </c>
      <c r="B8" s="314"/>
      <c r="C8" s="358"/>
      <c r="D8" s="314"/>
      <c r="E8" s="358"/>
      <c r="F8" s="314"/>
      <c r="G8" s="358"/>
      <c r="H8" s="314"/>
      <c r="I8" s="358"/>
      <c r="J8" s="314"/>
      <c r="K8" s="358"/>
      <c r="L8" s="314"/>
      <c r="M8" s="358"/>
      <c r="N8" s="314"/>
      <c r="O8" s="358"/>
      <c r="P8" s="314"/>
      <c r="Q8" s="358"/>
      <c r="R8" s="314"/>
      <c r="S8" s="358"/>
      <c r="T8" s="314"/>
      <c r="U8" s="358"/>
      <c r="V8" s="314"/>
      <c r="W8" s="358"/>
      <c r="X8" s="314"/>
      <c r="Y8" s="358"/>
      <c r="Z8" s="225">
        <f t="shared" si="0"/>
        <v>0</v>
      </c>
      <c r="AA8" s="225">
        <f t="shared" si="0"/>
        <v>0</v>
      </c>
      <c r="AB8" s="225">
        <f t="shared" si="1"/>
        <v>0</v>
      </c>
    </row>
    <row r="9" spans="1:28" s="53" customFormat="1" ht="24.95" customHeight="1" x14ac:dyDescent="0.15">
      <c r="A9" s="374" t="s">
        <v>411</v>
      </c>
      <c r="B9" s="314"/>
      <c r="C9" s="358"/>
      <c r="D9" s="314"/>
      <c r="E9" s="358"/>
      <c r="F9" s="314"/>
      <c r="G9" s="358"/>
      <c r="H9" s="314"/>
      <c r="I9" s="358"/>
      <c r="J9" s="314"/>
      <c r="K9" s="358"/>
      <c r="L9" s="314"/>
      <c r="M9" s="358"/>
      <c r="N9" s="314"/>
      <c r="O9" s="358"/>
      <c r="P9" s="314"/>
      <c r="Q9" s="358"/>
      <c r="R9" s="314"/>
      <c r="S9" s="358"/>
      <c r="T9" s="314"/>
      <c r="U9" s="358"/>
      <c r="V9" s="314"/>
      <c r="W9" s="358"/>
      <c r="X9" s="314"/>
      <c r="Y9" s="358"/>
      <c r="Z9" s="225">
        <f t="shared" si="0"/>
        <v>0</v>
      </c>
      <c r="AA9" s="225">
        <f t="shared" si="0"/>
        <v>0</v>
      </c>
      <c r="AB9" s="225">
        <f t="shared" si="1"/>
        <v>0</v>
      </c>
    </row>
    <row r="10" spans="1:28" s="53" customFormat="1" ht="24.95" customHeight="1" x14ac:dyDescent="0.15">
      <c r="A10" s="374" t="s">
        <v>44</v>
      </c>
      <c r="B10" s="314"/>
      <c r="C10" s="358"/>
      <c r="D10" s="314"/>
      <c r="E10" s="358"/>
      <c r="F10" s="314"/>
      <c r="G10" s="358"/>
      <c r="H10" s="314"/>
      <c r="I10" s="358"/>
      <c r="J10" s="314"/>
      <c r="K10" s="358"/>
      <c r="L10" s="314"/>
      <c r="M10" s="358"/>
      <c r="N10" s="314"/>
      <c r="O10" s="358"/>
      <c r="P10" s="314"/>
      <c r="Q10" s="358"/>
      <c r="R10" s="314"/>
      <c r="S10" s="358"/>
      <c r="T10" s="314"/>
      <c r="U10" s="358"/>
      <c r="V10" s="314"/>
      <c r="W10" s="358"/>
      <c r="X10" s="314"/>
      <c r="Y10" s="358"/>
      <c r="Z10" s="225">
        <f t="shared" si="0"/>
        <v>0</v>
      </c>
      <c r="AA10" s="225">
        <f t="shared" si="0"/>
        <v>0</v>
      </c>
      <c r="AB10" s="225">
        <f t="shared" si="1"/>
        <v>0</v>
      </c>
    </row>
    <row r="11" spans="1:28" s="53" customFormat="1" ht="24.95" customHeight="1" x14ac:dyDescent="0.15">
      <c r="A11" s="374" t="s">
        <v>45</v>
      </c>
      <c r="B11" s="314"/>
      <c r="C11" s="358"/>
      <c r="D11" s="314"/>
      <c r="E11" s="358"/>
      <c r="F11" s="314"/>
      <c r="G11" s="358"/>
      <c r="H11" s="314"/>
      <c r="I11" s="358"/>
      <c r="J11" s="314"/>
      <c r="K11" s="358"/>
      <c r="L11" s="314"/>
      <c r="M11" s="358"/>
      <c r="N11" s="314">
        <v>1</v>
      </c>
      <c r="O11" s="358"/>
      <c r="P11" s="314"/>
      <c r="Q11" s="358"/>
      <c r="R11" s="314"/>
      <c r="S11" s="358"/>
      <c r="T11" s="314"/>
      <c r="U11" s="358"/>
      <c r="V11" s="314"/>
      <c r="W11" s="358"/>
      <c r="X11" s="314"/>
      <c r="Y11" s="358"/>
      <c r="Z11" s="225">
        <f t="shared" si="0"/>
        <v>1</v>
      </c>
      <c r="AA11" s="225">
        <f t="shared" si="0"/>
        <v>0</v>
      </c>
      <c r="AB11" s="225">
        <f t="shared" si="1"/>
        <v>1</v>
      </c>
    </row>
    <row r="12" spans="1:28" s="53" customFormat="1" ht="24.95" customHeight="1" x14ac:dyDescent="0.15">
      <c r="A12" s="374" t="s">
        <v>46</v>
      </c>
      <c r="B12" s="314"/>
      <c r="C12" s="358"/>
      <c r="D12" s="314"/>
      <c r="E12" s="358"/>
      <c r="F12" s="314"/>
      <c r="G12" s="358"/>
      <c r="H12" s="314"/>
      <c r="I12" s="358"/>
      <c r="J12" s="314"/>
      <c r="K12" s="358"/>
      <c r="L12" s="314"/>
      <c r="M12" s="358"/>
      <c r="N12" s="314"/>
      <c r="O12" s="358"/>
      <c r="P12" s="314"/>
      <c r="Q12" s="358"/>
      <c r="R12" s="314"/>
      <c r="S12" s="358"/>
      <c r="T12" s="314"/>
      <c r="U12" s="358"/>
      <c r="V12" s="314"/>
      <c r="W12" s="358"/>
      <c r="X12" s="314"/>
      <c r="Y12" s="358"/>
      <c r="Z12" s="225">
        <f t="shared" si="0"/>
        <v>0</v>
      </c>
      <c r="AA12" s="225">
        <f t="shared" si="0"/>
        <v>0</v>
      </c>
      <c r="AB12" s="225">
        <f t="shared" si="1"/>
        <v>0</v>
      </c>
    </row>
    <row r="13" spans="1:28" s="53" customFormat="1" ht="24.95" customHeight="1" x14ac:dyDescent="0.15">
      <c r="A13" s="374" t="s">
        <v>47</v>
      </c>
      <c r="B13" s="314"/>
      <c r="C13" s="358"/>
      <c r="D13" s="314"/>
      <c r="E13" s="358"/>
      <c r="F13" s="314"/>
      <c r="G13" s="358"/>
      <c r="H13" s="314"/>
      <c r="I13" s="358"/>
      <c r="J13" s="314"/>
      <c r="K13" s="358"/>
      <c r="L13" s="314"/>
      <c r="M13" s="358"/>
      <c r="N13" s="314"/>
      <c r="O13" s="358"/>
      <c r="P13" s="314"/>
      <c r="Q13" s="358"/>
      <c r="R13" s="314"/>
      <c r="S13" s="358"/>
      <c r="T13" s="314"/>
      <c r="U13" s="358"/>
      <c r="V13" s="314"/>
      <c r="W13" s="358"/>
      <c r="X13" s="314"/>
      <c r="Y13" s="358"/>
      <c r="Z13" s="225">
        <f t="shared" si="0"/>
        <v>0</v>
      </c>
      <c r="AA13" s="225">
        <f t="shared" si="0"/>
        <v>0</v>
      </c>
      <c r="AB13" s="225">
        <f t="shared" si="1"/>
        <v>0</v>
      </c>
    </row>
    <row r="14" spans="1:28" s="53" customFormat="1" ht="24.95" customHeight="1" x14ac:dyDescent="0.15">
      <c r="A14" s="374" t="s">
        <v>48</v>
      </c>
      <c r="B14" s="314"/>
      <c r="C14" s="358"/>
      <c r="D14" s="314"/>
      <c r="E14" s="358"/>
      <c r="F14" s="314"/>
      <c r="G14" s="358"/>
      <c r="H14" s="314"/>
      <c r="I14" s="358"/>
      <c r="J14" s="314"/>
      <c r="K14" s="358"/>
      <c r="L14" s="314"/>
      <c r="M14" s="358"/>
      <c r="N14" s="314"/>
      <c r="O14" s="358"/>
      <c r="P14" s="314"/>
      <c r="Q14" s="358"/>
      <c r="R14" s="314"/>
      <c r="S14" s="358"/>
      <c r="T14" s="314"/>
      <c r="U14" s="358"/>
      <c r="V14" s="314"/>
      <c r="W14" s="358"/>
      <c r="X14" s="314"/>
      <c r="Y14" s="358"/>
      <c r="Z14" s="225">
        <f t="shared" si="0"/>
        <v>0</v>
      </c>
      <c r="AA14" s="225">
        <f t="shared" si="0"/>
        <v>0</v>
      </c>
      <c r="AB14" s="225">
        <f t="shared" si="1"/>
        <v>0</v>
      </c>
    </row>
    <row r="15" spans="1:28" s="53" customFormat="1" ht="24.95" customHeight="1" x14ac:dyDescent="0.15">
      <c r="A15" s="374" t="s">
        <v>49</v>
      </c>
      <c r="B15" s="314"/>
      <c r="C15" s="358"/>
      <c r="D15" s="314"/>
      <c r="E15" s="358"/>
      <c r="F15" s="314"/>
      <c r="G15" s="358"/>
      <c r="H15" s="314"/>
      <c r="I15" s="358"/>
      <c r="J15" s="314"/>
      <c r="K15" s="358"/>
      <c r="L15" s="314"/>
      <c r="M15" s="358"/>
      <c r="N15" s="314"/>
      <c r="O15" s="358"/>
      <c r="P15" s="314"/>
      <c r="Q15" s="358"/>
      <c r="R15" s="314"/>
      <c r="S15" s="358"/>
      <c r="T15" s="314"/>
      <c r="U15" s="358"/>
      <c r="V15" s="314"/>
      <c r="W15" s="358"/>
      <c r="X15" s="314"/>
      <c r="Y15" s="358"/>
      <c r="Z15" s="225">
        <f t="shared" si="0"/>
        <v>0</v>
      </c>
      <c r="AA15" s="225">
        <f t="shared" si="0"/>
        <v>0</v>
      </c>
      <c r="AB15" s="225">
        <f t="shared" si="1"/>
        <v>0</v>
      </c>
    </row>
    <row r="16" spans="1:28" s="53" customFormat="1" ht="24.95" customHeight="1" x14ac:dyDescent="0.15">
      <c r="A16" s="374" t="s">
        <v>50</v>
      </c>
      <c r="B16" s="314"/>
      <c r="C16" s="358"/>
      <c r="D16" s="314"/>
      <c r="E16" s="358"/>
      <c r="F16" s="314"/>
      <c r="G16" s="358"/>
      <c r="H16" s="314"/>
      <c r="I16" s="358"/>
      <c r="J16" s="314"/>
      <c r="K16" s="358"/>
      <c r="L16" s="314"/>
      <c r="M16" s="358"/>
      <c r="N16" s="314"/>
      <c r="O16" s="358"/>
      <c r="P16" s="314"/>
      <c r="Q16" s="358"/>
      <c r="R16" s="314"/>
      <c r="S16" s="358"/>
      <c r="T16" s="314"/>
      <c r="U16" s="358"/>
      <c r="V16" s="314"/>
      <c r="W16" s="358"/>
      <c r="X16" s="314"/>
      <c r="Y16" s="358"/>
      <c r="Z16" s="225">
        <f t="shared" si="0"/>
        <v>0</v>
      </c>
      <c r="AA16" s="225">
        <f t="shared" si="0"/>
        <v>0</v>
      </c>
      <c r="AB16" s="225">
        <f t="shared" si="1"/>
        <v>0</v>
      </c>
    </row>
    <row r="17" spans="1:28" s="53" customFormat="1" ht="24.95" customHeight="1" x14ac:dyDescent="0.15">
      <c r="A17" s="374" t="s">
        <v>497</v>
      </c>
      <c r="B17" s="314"/>
      <c r="C17" s="358"/>
      <c r="D17" s="314"/>
      <c r="E17" s="358"/>
      <c r="F17" s="314"/>
      <c r="G17" s="358"/>
      <c r="H17" s="314"/>
      <c r="I17" s="358"/>
      <c r="J17" s="314"/>
      <c r="K17" s="358"/>
      <c r="L17" s="314"/>
      <c r="M17" s="358"/>
      <c r="N17" s="314"/>
      <c r="O17" s="358"/>
      <c r="P17" s="314"/>
      <c r="Q17" s="358"/>
      <c r="R17" s="314"/>
      <c r="S17" s="358"/>
      <c r="T17" s="314"/>
      <c r="U17" s="358"/>
      <c r="V17" s="314"/>
      <c r="W17" s="358"/>
      <c r="X17" s="314"/>
      <c r="Y17" s="358"/>
      <c r="Z17" s="225">
        <f t="shared" si="0"/>
        <v>0</v>
      </c>
      <c r="AA17" s="225">
        <f t="shared" si="0"/>
        <v>0</v>
      </c>
      <c r="AB17" s="225">
        <f t="shared" si="1"/>
        <v>0</v>
      </c>
    </row>
    <row r="18" spans="1:28" s="53" customFormat="1" ht="24.95" customHeight="1" x14ac:dyDescent="0.15">
      <c r="A18" s="374" t="s">
        <v>53</v>
      </c>
      <c r="B18" s="314"/>
      <c r="C18" s="358"/>
      <c r="D18" s="314"/>
      <c r="E18" s="358"/>
      <c r="F18" s="314"/>
      <c r="G18" s="358"/>
      <c r="H18" s="314"/>
      <c r="I18" s="358"/>
      <c r="J18" s="314"/>
      <c r="K18" s="358"/>
      <c r="L18" s="314"/>
      <c r="M18" s="358"/>
      <c r="N18" s="314"/>
      <c r="O18" s="358"/>
      <c r="P18" s="314"/>
      <c r="Q18" s="358"/>
      <c r="R18" s="314"/>
      <c r="S18" s="358"/>
      <c r="T18" s="314"/>
      <c r="U18" s="358"/>
      <c r="V18" s="314"/>
      <c r="W18" s="358"/>
      <c r="X18" s="314"/>
      <c r="Y18" s="358"/>
      <c r="Z18" s="225">
        <f t="shared" si="0"/>
        <v>0</v>
      </c>
      <c r="AA18" s="225">
        <f t="shared" si="0"/>
        <v>0</v>
      </c>
      <c r="AB18" s="225">
        <f t="shared" si="1"/>
        <v>0</v>
      </c>
    </row>
    <row r="19" spans="1:28" s="53" customFormat="1" ht="24.95" customHeight="1" x14ac:dyDescent="0.15">
      <c r="A19" s="374" t="s">
        <v>54</v>
      </c>
      <c r="B19" s="314"/>
      <c r="C19" s="358"/>
      <c r="D19" s="314"/>
      <c r="E19" s="358"/>
      <c r="F19" s="314"/>
      <c r="G19" s="358"/>
      <c r="H19" s="314"/>
      <c r="I19" s="358"/>
      <c r="J19" s="314"/>
      <c r="K19" s="358"/>
      <c r="L19" s="314"/>
      <c r="M19" s="358"/>
      <c r="N19" s="314"/>
      <c r="O19" s="358"/>
      <c r="P19" s="314"/>
      <c r="Q19" s="358"/>
      <c r="R19" s="314"/>
      <c r="S19" s="358"/>
      <c r="T19" s="314"/>
      <c r="U19" s="358"/>
      <c r="V19" s="314"/>
      <c r="W19" s="358"/>
      <c r="X19" s="314"/>
      <c r="Y19" s="358"/>
      <c r="Z19" s="225">
        <f t="shared" si="0"/>
        <v>0</v>
      </c>
      <c r="AA19" s="225">
        <f t="shared" si="0"/>
        <v>0</v>
      </c>
      <c r="AB19" s="225">
        <f t="shared" si="1"/>
        <v>0</v>
      </c>
    </row>
    <row r="20" spans="1:28" s="53" customFormat="1" ht="24.95" customHeight="1" x14ac:dyDescent="0.15">
      <c r="A20" s="374" t="s">
        <v>55</v>
      </c>
      <c r="B20" s="314"/>
      <c r="C20" s="358"/>
      <c r="D20" s="314"/>
      <c r="E20" s="358"/>
      <c r="F20" s="314"/>
      <c r="G20" s="358"/>
      <c r="H20" s="314"/>
      <c r="I20" s="358"/>
      <c r="J20" s="314"/>
      <c r="K20" s="358"/>
      <c r="L20" s="314"/>
      <c r="M20" s="358"/>
      <c r="N20" s="314"/>
      <c r="O20" s="358"/>
      <c r="P20" s="314"/>
      <c r="Q20" s="358"/>
      <c r="R20" s="314"/>
      <c r="S20" s="358"/>
      <c r="T20" s="314">
        <v>1</v>
      </c>
      <c r="U20" s="358"/>
      <c r="V20" s="314"/>
      <c r="W20" s="358"/>
      <c r="X20" s="314"/>
      <c r="Y20" s="358"/>
      <c r="Z20" s="225">
        <f t="shared" si="0"/>
        <v>1</v>
      </c>
      <c r="AA20" s="225">
        <f t="shared" si="0"/>
        <v>0</v>
      </c>
      <c r="AB20" s="225">
        <f t="shared" si="1"/>
        <v>1</v>
      </c>
    </row>
    <row r="21" spans="1:28" s="53" customFormat="1" ht="24.95" customHeight="1" x14ac:dyDescent="0.15">
      <c r="A21" s="374" t="s">
        <v>56</v>
      </c>
      <c r="B21" s="314"/>
      <c r="C21" s="358"/>
      <c r="D21" s="314"/>
      <c r="E21" s="358"/>
      <c r="F21" s="314"/>
      <c r="G21" s="358"/>
      <c r="H21" s="314"/>
      <c r="I21" s="358"/>
      <c r="J21" s="314"/>
      <c r="K21" s="358"/>
      <c r="L21" s="314"/>
      <c r="M21" s="358"/>
      <c r="N21" s="314"/>
      <c r="O21" s="358"/>
      <c r="P21" s="314"/>
      <c r="Q21" s="358"/>
      <c r="R21" s="314"/>
      <c r="S21" s="358"/>
      <c r="T21" s="314"/>
      <c r="U21" s="358"/>
      <c r="V21" s="314"/>
      <c r="W21" s="358"/>
      <c r="X21" s="314"/>
      <c r="Y21" s="358"/>
      <c r="Z21" s="225">
        <f t="shared" si="0"/>
        <v>0</v>
      </c>
      <c r="AA21" s="225">
        <f t="shared" si="0"/>
        <v>0</v>
      </c>
      <c r="AB21" s="225">
        <f t="shared" si="1"/>
        <v>0</v>
      </c>
    </row>
    <row r="22" spans="1:28" s="53" customFormat="1" ht="24.95" customHeight="1" x14ac:dyDescent="0.15">
      <c r="A22" s="374" t="s">
        <v>57</v>
      </c>
      <c r="B22" s="314"/>
      <c r="C22" s="358"/>
      <c r="D22" s="314"/>
      <c r="E22" s="358"/>
      <c r="F22" s="314"/>
      <c r="G22" s="358"/>
      <c r="H22" s="314"/>
      <c r="I22" s="358"/>
      <c r="J22" s="314"/>
      <c r="K22" s="358"/>
      <c r="L22" s="314"/>
      <c r="M22" s="358"/>
      <c r="N22" s="314"/>
      <c r="O22" s="358"/>
      <c r="P22" s="314"/>
      <c r="Q22" s="358"/>
      <c r="R22" s="314"/>
      <c r="S22" s="358"/>
      <c r="T22" s="314"/>
      <c r="U22" s="358"/>
      <c r="V22" s="314"/>
      <c r="W22" s="358"/>
      <c r="X22" s="314"/>
      <c r="Y22" s="358"/>
      <c r="Z22" s="225">
        <f t="shared" si="0"/>
        <v>0</v>
      </c>
      <c r="AA22" s="225">
        <f t="shared" si="0"/>
        <v>0</v>
      </c>
      <c r="AB22" s="225">
        <f t="shared" si="1"/>
        <v>0</v>
      </c>
    </row>
    <row r="23" spans="1:28" s="53" customFormat="1" ht="24.95" customHeight="1" x14ac:dyDescent="0.15">
      <c r="A23" s="374" t="s">
        <v>58</v>
      </c>
      <c r="B23" s="314"/>
      <c r="C23" s="358"/>
      <c r="D23" s="314"/>
      <c r="E23" s="358"/>
      <c r="F23" s="314"/>
      <c r="G23" s="358"/>
      <c r="H23" s="314"/>
      <c r="I23" s="358"/>
      <c r="J23" s="314"/>
      <c r="K23" s="358"/>
      <c r="L23" s="314"/>
      <c r="M23" s="358"/>
      <c r="N23" s="314"/>
      <c r="O23" s="358"/>
      <c r="P23" s="314"/>
      <c r="Q23" s="358"/>
      <c r="R23" s="314"/>
      <c r="S23" s="358"/>
      <c r="T23" s="314"/>
      <c r="U23" s="358"/>
      <c r="V23" s="314"/>
      <c r="W23" s="358"/>
      <c r="X23" s="314"/>
      <c r="Y23" s="358"/>
      <c r="Z23" s="225">
        <f t="shared" si="0"/>
        <v>0</v>
      </c>
      <c r="AA23" s="225">
        <f t="shared" si="0"/>
        <v>0</v>
      </c>
      <c r="AB23" s="225">
        <f t="shared" si="1"/>
        <v>0</v>
      </c>
    </row>
    <row r="24" spans="1:28" s="53" customFormat="1" ht="24.95" customHeight="1" x14ac:dyDescent="0.15">
      <c r="A24" s="374" t="s">
        <v>59</v>
      </c>
      <c r="B24" s="314"/>
      <c r="C24" s="358"/>
      <c r="D24" s="314"/>
      <c r="E24" s="358"/>
      <c r="F24" s="314"/>
      <c r="G24" s="358"/>
      <c r="H24" s="314"/>
      <c r="I24" s="358"/>
      <c r="J24" s="314"/>
      <c r="K24" s="358"/>
      <c r="L24" s="314"/>
      <c r="M24" s="358"/>
      <c r="N24" s="314"/>
      <c r="O24" s="358"/>
      <c r="P24" s="314"/>
      <c r="Q24" s="358"/>
      <c r="R24" s="314"/>
      <c r="S24" s="358"/>
      <c r="T24" s="314"/>
      <c r="U24" s="358"/>
      <c r="V24" s="314"/>
      <c r="W24" s="358"/>
      <c r="X24" s="314"/>
      <c r="Y24" s="358"/>
      <c r="Z24" s="225">
        <f t="shared" si="0"/>
        <v>0</v>
      </c>
      <c r="AA24" s="225">
        <f t="shared" si="0"/>
        <v>0</v>
      </c>
      <c r="AB24" s="225">
        <f t="shared" si="1"/>
        <v>0</v>
      </c>
    </row>
    <row r="25" spans="1:28" s="53" customFormat="1" ht="24.95" customHeight="1" x14ac:dyDescent="0.15">
      <c r="A25" s="374" t="s">
        <v>60</v>
      </c>
      <c r="B25" s="314"/>
      <c r="C25" s="358"/>
      <c r="D25" s="314"/>
      <c r="E25" s="358"/>
      <c r="F25" s="314"/>
      <c r="G25" s="358"/>
      <c r="H25" s="314"/>
      <c r="I25" s="358"/>
      <c r="J25" s="314"/>
      <c r="K25" s="358"/>
      <c r="L25" s="314"/>
      <c r="M25" s="358"/>
      <c r="N25" s="314"/>
      <c r="O25" s="358"/>
      <c r="P25" s="314"/>
      <c r="Q25" s="358"/>
      <c r="R25" s="314"/>
      <c r="S25" s="358"/>
      <c r="T25" s="314"/>
      <c r="U25" s="358"/>
      <c r="V25" s="314"/>
      <c r="W25" s="358"/>
      <c r="X25" s="314"/>
      <c r="Y25" s="358"/>
      <c r="Z25" s="225">
        <f t="shared" si="0"/>
        <v>0</v>
      </c>
      <c r="AA25" s="225">
        <f t="shared" si="0"/>
        <v>0</v>
      </c>
      <c r="AB25" s="225">
        <f t="shared" si="1"/>
        <v>0</v>
      </c>
    </row>
    <row r="26" spans="1:28" s="53" customFormat="1" ht="24.95" customHeight="1" x14ac:dyDescent="0.15">
      <c r="A26" s="374" t="s">
        <v>61</v>
      </c>
      <c r="B26" s="314"/>
      <c r="C26" s="358"/>
      <c r="D26" s="314"/>
      <c r="E26" s="358"/>
      <c r="F26" s="314"/>
      <c r="G26" s="358"/>
      <c r="H26" s="314"/>
      <c r="I26" s="358"/>
      <c r="J26" s="314"/>
      <c r="K26" s="358"/>
      <c r="L26" s="314"/>
      <c r="M26" s="358"/>
      <c r="N26" s="314"/>
      <c r="O26" s="358"/>
      <c r="P26" s="314"/>
      <c r="Q26" s="358"/>
      <c r="R26" s="314"/>
      <c r="S26" s="358"/>
      <c r="T26" s="314"/>
      <c r="U26" s="358"/>
      <c r="V26" s="314"/>
      <c r="W26" s="358"/>
      <c r="X26" s="314"/>
      <c r="Y26" s="358"/>
      <c r="Z26" s="225">
        <f t="shared" si="0"/>
        <v>0</v>
      </c>
      <c r="AA26" s="225">
        <f t="shared" si="0"/>
        <v>0</v>
      </c>
      <c r="AB26" s="225">
        <f t="shared" si="1"/>
        <v>0</v>
      </c>
    </row>
    <row r="27" spans="1:28" s="53" customFormat="1" ht="24.95" customHeight="1" x14ac:dyDescent="0.15">
      <c r="A27" s="374" t="s">
        <v>62</v>
      </c>
      <c r="B27" s="314"/>
      <c r="C27" s="358"/>
      <c r="D27" s="314"/>
      <c r="E27" s="358"/>
      <c r="F27" s="314"/>
      <c r="G27" s="358"/>
      <c r="H27" s="314"/>
      <c r="I27" s="358"/>
      <c r="J27" s="314"/>
      <c r="K27" s="358"/>
      <c r="L27" s="314"/>
      <c r="M27" s="358"/>
      <c r="N27" s="314"/>
      <c r="O27" s="358"/>
      <c r="P27" s="314"/>
      <c r="Q27" s="358"/>
      <c r="R27" s="314"/>
      <c r="S27" s="358"/>
      <c r="T27" s="314"/>
      <c r="U27" s="358"/>
      <c r="V27" s="314"/>
      <c r="W27" s="358"/>
      <c r="X27" s="314"/>
      <c r="Y27" s="358"/>
      <c r="Z27" s="225">
        <f t="shared" si="0"/>
        <v>0</v>
      </c>
      <c r="AA27" s="225">
        <f t="shared" si="0"/>
        <v>0</v>
      </c>
      <c r="AB27" s="225">
        <f t="shared" si="1"/>
        <v>0</v>
      </c>
    </row>
    <row r="28" spans="1:28" s="53" customFormat="1" ht="24.95" customHeight="1" x14ac:dyDescent="0.15">
      <c r="A28" s="374" t="s">
        <v>63</v>
      </c>
      <c r="B28" s="314"/>
      <c r="C28" s="358"/>
      <c r="D28" s="314"/>
      <c r="E28" s="358"/>
      <c r="F28" s="314"/>
      <c r="G28" s="358"/>
      <c r="H28" s="314"/>
      <c r="I28" s="358"/>
      <c r="J28" s="314"/>
      <c r="K28" s="358"/>
      <c r="L28" s="314"/>
      <c r="M28" s="358"/>
      <c r="N28" s="314"/>
      <c r="O28" s="358"/>
      <c r="P28" s="314"/>
      <c r="Q28" s="358"/>
      <c r="R28" s="314"/>
      <c r="S28" s="358"/>
      <c r="T28" s="314"/>
      <c r="U28" s="358"/>
      <c r="V28" s="314"/>
      <c r="W28" s="358"/>
      <c r="X28" s="314"/>
      <c r="Y28" s="358"/>
      <c r="Z28" s="225">
        <f t="shared" si="0"/>
        <v>0</v>
      </c>
      <c r="AA28" s="225">
        <f t="shared" si="0"/>
        <v>0</v>
      </c>
      <c r="AB28" s="225">
        <f t="shared" si="1"/>
        <v>0</v>
      </c>
    </row>
    <row r="29" spans="1:28" s="53" customFormat="1" ht="24.95" customHeight="1" x14ac:dyDescent="0.15">
      <c r="A29" s="374" t="s">
        <v>64</v>
      </c>
      <c r="B29" s="314"/>
      <c r="C29" s="358"/>
      <c r="D29" s="314"/>
      <c r="E29" s="358"/>
      <c r="F29" s="314"/>
      <c r="G29" s="358"/>
      <c r="H29" s="314"/>
      <c r="I29" s="358"/>
      <c r="J29" s="314"/>
      <c r="K29" s="358"/>
      <c r="L29" s="314"/>
      <c r="M29" s="358"/>
      <c r="N29" s="314"/>
      <c r="O29" s="358"/>
      <c r="P29" s="314"/>
      <c r="Q29" s="358"/>
      <c r="R29" s="314"/>
      <c r="S29" s="358"/>
      <c r="T29" s="314"/>
      <c r="U29" s="358"/>
      <c r="V29" s="314"/>
      <c r="W29" s="358"/>
      <c r="X29" s="314"/>
      <c r="Y29" s="358"/>
      <c r="Z29" s="225">
        <f t="shared" si="0"/>
        <v>0</v>
      </c>
      <c r="AA29" s="225">
        <f t="shared" si="0"/>
        <v>0</v>
      </c>
      <c r="AB29" s="225">
        <f t="shared" si="1"/>
        <v>0</v>
      </c>
    </row>
    <row r="30" spans="1:28" s="53" customFormat="1" ht="24.95" customHeight="1" x14ac:dyDescent="0.15">
      <c r="A30" s="374" t="s">
        <v>65</v>
      </c>
      <c r="B30" s="314"/>
      <c r="C30" s="358"/>
      <c r="D30" s="314"/>
      <c r="E30" s="358"/>
      <c r="F30" s="314"/>
      <c r="G30" s="358"/>
      <c r="H30" s="314"/>
      <c r="I30" s="358"/>
      <c r="J30" s="314"/>
      <c r="K30" s="358"/>
      <c r="L30" s="314"/>
      <c r="M30" s="358"/>
      <c r="N30" s="314"/>
      <c r="O30" s="358"/>
      <c r="P30" s="314"/>
      <c r="Q30" s="358"/>
      <c r="R30" s="314"/>
      <c r="S30" s="358"/>
      <c r="T30" s="314"/>
      <c r="U30" s="358"/>
      <c r="V30" s="314"/>
      <c r="W30" s="358"/>
      <c r="X30" s="314"/>
      <c r="Y30" s="358"/>
      <c r="Z30" s="225">
        <f t="shared" si="0"/>
        <v>0</v>
      </c>
      <c r="AA30" s="225">
        <f t="shared" si="0"/>
        <v>0</v>
      </c>
      <c r="AB30" s="225">
        <f t="shared" si="1"/>
        <v>0</v>
      </c>
    </row>
    <row r="31" spans="1:28" s="53" customFormat="1" ht="24.95" customHeight="1" x14ac:dyDescent="0.15">
      <c r="A31" s="374" t="s">
        <v>66</v>
      </c>
      <c r="B31" s="314"/>
      <c r="C31" s="358"/>
      <c r="D31" s="314"/>
      <c r="E31" s="358"/>
      <c r="F31" s="314"/>
      <c r="G31" s="358"/>
      <c r="H31" s="314"/>
      <c r="I31" s="358"/>
      <c r="J31" s="314"/>
      <c r="K31" s="358"/>
      <c r="L31" s="314"/>
      <c r="M31" s="358"/>
      <c r="N31" s="314"/>
      <c r="O31" s="358"/>
      <c r="P31" s="314"/>
      <c r="Q31" s="358"/>
      <c r="R31" s="314"/>
      <c r="S31" s="358"/>
      <c r="T31" s="314"/>
      <c r="U31" s="358"/>
      <c r="V31" s="314"/>
      <c r="W31" s="358"/>
      <c r="X31" s="314"/>
      <c r="Y31" s="358"/>
      <c r="Z31" s="225">
        <f t="shared" si="0"/>
        <v>0</v>
      </c>
      <c r="AA31" s="225">
        <f t="shared" si="0"/>
        <v>0</v>
      </c>
      <c r="AB31" s="225">
        <f t="shared" si="1"/>
        <v>0</v>
      </c>
    </row>
    <row r="32" spans="1:28" s="53" customFormat="1" ht="24.95" customHeight="1" x14ac:dyDescent="0.15">
      <c r="A32" s="374" t="s">
        <v>67</v>
      </c>
      <c r="B32" s="314"/>
      <c r="C32" s="358"/>
      <c r="D32" s="314"/>
      <c r="E32" s="358"/>
      <c r="F32" s="314"/>
      <c r="G32" s="358"/>
      <c r="H32" s="314"/>
      <c r="I32" s="358"/>
      <c r="J32" s="314"/>
      <c r="K32" s="358"/>
      <c r="L32" s="314"/>
      <c r="M32" s="358"/>
      <c r="N32" s="314"/>
      <c r="O32" s="358"/>
      <c r="P32" s="314"/>
      <c r="Q32" s="358"/>
      <c r="R32" s="314"/>
      <c r="S32" s="358"/>
      <c r="T32" s="314"/>
      <c r="U32" s="358"/>
      <c r="V32" s="314"/>
      <c r="W32" s="358"/>
      <c r="X32" s="314"/>
      <c r="Y32" s="358"/>
      <c r="Z32" s="225">
        <f t="shared" si="0"/>
        <v>0</v>
      </c>
      <c r="AA32" s="225">
        <f t="shared" si="0"/>
        <v>0</v>
      </c>
      <c r="AB32" s="225">
        <f t="shared" si="1"/>
        <v>0</v>
      </c>
    </row>
    <row r="33" spans="1:28" s="53" customFormat="1" ht="24.95" customHeight="1" x14ac:dyDescent="0.15">
      <c r="A33" s="374" t="s">
        <v>412</v>
      </c>
      <c r="B33" s="314"/>
      <c r="C33" s="358"/>
      <c r="D33" s="314"/>
      <c r="E33" s="358"/>
      <c r="F33" s="314"/>
      <c r="G33" s="358"/>
      <c r="H33" s="314"/>
      <c r="I33" s="358"/>
      <c r="J33" s="314"/>
      <c r="K33" s="358"/>
      <c r="L33" s="314"/>
      <c r="M33" s="358"/>
      <c r="N33" s="314"/>
      <c r="O33" s="358"/>
      <c r="P33" s="314"/>
      <c r="Q33" s="358"/>
      <c r="R33" s="314"/>
      <c r="S33" s="358"/>
      <c r="T33" s="314"/>
      <c r="U33" s="358"/>
      <c r="V33" s="314"/>
      <c r="W33" s="358"/>
      <c r="X33" s="314"/>
      <c r="Y33" s="358"/>
      <c r="Z33" s="225">
        <f t="shared" si="0"/>
        <v>0</v>
      </c>
      <c r="AA33" s="225">
        <f t="shared" si="0"/>
        <v>0</v>
      </c>
      <c r="AB33" s="225">
        <f t="shared" si="1"/>
        <v>0</v>
      </c>
    </row>
    <row r="34" spans="1:28" s="53" customFormat="1" ht="24.95" customHeight="1" x14ac:dyDescent="0.15">
      <c r="A34" s="374" t="s">
        <v>413</v>
      </c>
      <c r="B34" s="314"/>
      <c r="C34" s="358"/>
      <c r="D34" s="314"/>
      <c r="E34" s="358"/>
      <c r="F34" s="314"/>
      <c r="G34" s="358"/>
      <c r="H34" s="314"/>
      <c r="I34" s="358"/>
      <c r="J34" s="314"/>
      <c r="K34" s="358"/>
      <c r="L34" s="314"/>
      <c r="M34" s="358"/>
      <c r="N34" s="314"/>
      <c r="O34" s="358"/>
      <c r="P34" s="314"/>
      <c r="Q34" s="358"/>
      <c r="R34" s="314"/>
      <c r="S34" s="358"/>
      <c r="T34" s="314"/>
      <c r="U34" s="358"/>
      <c r="V34" s="314"/>
      <c r="W34" s="358"/>
      <c r="X34" s="314"/>
      <c r="Y34" s="358"/>
      <c r="Z34" s="225">
        <f t="shared" si="0"/>
        <v>0</v>
      </c>
      <c r="AA34" s="225">
        <f t="shared" si="0"/>
        <v>0</v>
      </c>
      <c r="AB34" s="225">
        <f t="shared" si="1"/>
        <v>0</v>
      </c>
    </row>
    <row r="35" spans="1:28" s="53" customFormat="1" ht="24.95" customHeight="1" x14ac:dyDescent="0.15">
      <c r="A35" s="374" t="s">
        <v>414</v>
      </c>
      <c r="B35" s="314"/>
      <c r="C35" s="358"/>
      <c r="D35" s="314"/>
      <c r="E35" s="358"/>
      <c r="F35" s="314"/>
      <c r="G35" s="358"/>
      <c r="H35" s="314"/>
      <c r="I35" s="358"/>
      <c r="J35" s="314"/>
      <c r="K35" s="358"/>
      <c r="L35" s="314"/>
      <c r="M35" s="358"/>
      <c r="N35" s="314"/>
      <c r="O35" s="358"/>
      <c r="P35" s="314"/>
      <c r="Q35" s="358"/>
      <c r="R35" s="314"/>
      <c r="S35" s="358"/>
      <c r="T35" s="314"/>
      <c r="U35" s="358"/>
      <c r="V35" s="314"/>
      <c r="W35" s="358"/>
      <c r="X35" s="314"/>
      <c r="Y35" s="358"/>
      <c r="Z35" s="225">
        <f t="shared" si="0"/>
        <v>0</v>
      </c>
      <c r="AA35" s="225">
        <f t="shared" si="0"/>
        <v>0</v>
      </c>
      <c r="AB35" s="225">
        <f t="shared" si="1"/>
        <v>0</v>
      </c>
    </row>
    <row r="36" spans="1:28" s="53" customFormat="1" ht="24.95" customHeight="1" x14ac:dyDescent="0.15">
      <c r="A36" s="374" t="s">
        <v>68</v>
      </c>
      <c r="B36" s="314"/>
      <c r="C36" s="358"/>
      <c r="D36" s="314"/>
      <c r="E36" s="358"/>
      <c r="F36" s="314"/>
      <c r="G36" s="358"/>
      <c r="H36" s="314"/>
      <c r="I36" s="358"/>
      <c r="J36" s="314"/>
      <c r="K36" s="358"/>
      <c r="L36" s="314"/>
      <c r="M36" s="358"/>
      <c r="N36" s="314"/>
      <c r="O36" s="358"/>
      <c r="P36" s="314"/>
      <c r="Q36" s="358"/>
      <c r="R36" s="314"/>
      <c r="S36" s="358"/>
      <c r="T36" s="314"/>
      <c r="U36" s="358"/>
      <c r="V36" s="314"/>
      <c r="W36" s="358"/>
      <c r="X36" s="314"/>
      <c r="Y36" s="358"/>
      <c r="Z36" s="225">
        <f t="shared" si="0"/>
        <v>0</v>
      </c>
      <c r="AA36" s="225">
        <f t="shared" si="0"/>
        <v>0</v>
      </c>
      <c r="AB36" s="225">
        <f t="shared" si="1"/>
        <v>0</v>
      </c>
    </row>
    <row r="37" spans="1:28" s="53" customFormat="1" ht="24.95" customHeight="1" x14ac:dyDescent="0.15">
      <c r="A37" s="374" t="s">
        <v>415</v>
      </c>
      <c r="B37" s="314"/>
      <c r="C37" s="358"/>
      <c r="D37" s="314"/>
      <c r="E37" s="358"/>
      <c r="F37" s="314"/>
      <c r="G37" s="358"/>
      <c r="H37" s="314"/>
      <c r="I37" s="358"/>
      <c r="J37" s="314"/>
      <c r="K37" s="358"/>
      <c r="L37" s="314"/>
      <c r="M37" s="358"/>
      <c r="N37" s="314"/>
      <c r="O37" s="358"/>
      <c r="P37" s="314"/>
      <c r="Q37" s="358"/>
      <c r="R37" s="314"/>
      <c r="S37" s="358"/>
      <c r="T37" s="314"/>
      <c r="U37" s="358"/>
      <c r="V37" s="314"/>
      <c r="W37" s="358"/>
      <c r="X37" s="314"/>
      <c r="Y37" s="358"/>
      <c r="Z37" s="225">
        <f t="shared" si="0"/>
        <v>0</v>
      </c>
      <c r="AA37" s="225">
        <f t="shared" si="0"/>
        <v>0</v>
      </c>
      <c r="AB37" s="225">
        <f t="shared" si="1"/>
        <v>0</v>
      </c>
    </row>
    <row r="38" spans="1:28" s="53" customFormat="1" ht="24.95" customHeight="1" x14ac:dyDescent="0.15">
      <c r="A38" s="374" t="s">
        <v>416</v>
      </c>
      <c r="B38" s="314"/>
      <c r="C38" s="358"/>
      <c r="D38" s="314"/>
      <c r="E38" s="358"/>
      <c r="F38" s="314"/>
      <c r="G38" s="358"/>
      <c r="H38" s="314"/>
      <c r="I38" s="358"/>
      <c r="J38" s="314"/>
      <c r="K38" s="358"/>
      <c r="L38" s="314"/>
      <c r="M38" s="358"/>
      <c r="N38" s="314"/>
      <c r="O38" s="358"/>
      <c r="P38" s="314"/>
      <c r="Q38" s="358"/>
      <c r="R38" s="314"/>
      <c r="S38" s="358"/>
      <c r="T38" s="314"/>
      <c r="U38" s="358"/>
      <c r="V38" s="314"/>
      <c r="W38" s="358"/>
      <c r="X38" s="314"/>
      <c r="Y38" s="358"/>
      <c r="Z38" s="225">
        <f t="shared" si="0"/>
        <v>0</v>
      </c>
      <c r="AA38" s="225">
        <f t="shared" si="0"/>
        <v>0</v>
      </c>
      <c r="AB38" s="225">
        <f t="shared" si="1"/>
        <v>0</v>
      </c>
    </row>
    <row r="39" spans="1:28" s="53" customFormat="1" ht="24.95" customHeight="1" x14ac:dyDescent="0.15">
      <c r="A39" s="374" t="s">
        <v>417</v>
      </c>
      <c r="B39" s="314"/>
      <c r="C39" s="358"/>
      <c r="D39" s="314"/>
      <c r="E39" s="358"/>
      <c r="F39" s="314"/>
      <c r="G39" s="358"/>
      <c r="H39" s="314"/>
      <c r="I39" s="358"/>
      <c r="J39" s="314"/>
      <c r="K39" s="358"/>
      <c r="L39" s="314"/>
      <c r="M39" s="358"/>
      <c r="N39" s="314"/>
      <c r="O39" s="358"/>
      <c r="P39" s="314"/>
      <c r="Q39" s="358"/>
      <c r="R39" s="314"/>
      <c r="S39" s="358"/>
      <c r="T39" s="314"/>
      <c r="U39" s="358"/>
      <c r="V39" s="314"/>
      <c r="W39" s="358"/>
      <c r="X39" s="314"/>
      <c r="Y39" s="358"/>
      <c r="Z39" s="225">
        <f t="shared" si="0"/>
        <v>0</v>
      </c>
      <c r="AA39" s="225">
        <f t="shared" si="0"/>
        <v>0</v>
      </c>
      <c r="AB39" s="225">
        <f t="shared" si="1"/>
        <v>0</v>
      </c>
    </row>
    <row r="40" spans="1:28" s="53" customFormat="1" ht="24.95" customHeight="1" x14ac:dyDescent="0.15">
      <c r="A40" s="374" t="s">
        <v>69</v>
      </c>
      <c r="B40" s="314"/>
      <c r="C40" s="358"/>
      <c r="D40" s="314"/>
      <c r="E40" s="358"/>
      <c r="F40" s="314"/>
      <c r="G40" s="358"/>
      <c r="H40" s="314"/>
      <c r="I40" s="358"/>
      <c r="J40" s="314"/>
      <c r="K40" s="358"/>
      <c r="L40" s="314"/>
      <c r="M40" s="358"/>
      <c r="N40" s="314"/>
      <c r="O40" s="358"/>
      <c r="P40" s="314"/>
      <c r="Q40" s="358"/>
      <c r="R40" s="314"/>
      <c r="S40" s="358"/>
      <c r="T40" s="314"/>
      <c r="U40" s="358"/>
      <c r="V40" s="314"/>
      <c r="W40" s="358"/>
      <c r="X40" s="314"/>
      <c r="Y40" s="358"/>
      <c r="Z40" s="225">
        <f t="shared" si="0"/>
        <v>0</v>
      </c>
      <c r="AA40" s="225">
        <f t="shared" si="0"/>
        <v>0</v>
      </c>
      <c r="AB40" s="225">
        <f t="shared" si="1"/>
        <v>0</v>
      </c>
    </row>
    <row r="41" spans="1:28" s="53" customFormat="1" ht="24.95" customHeight="1" x14ac:dyDescent="0.15">
      <c r="A41" s="374" t="s">
        <v>70</v>
      </c>
      <c r="B41" s="314"/>
      <c r="C41" s="358"/>
      <c r="D41" s="314"/>
      <c r="E41" s="358"/>
      <c r="F41" s="314"/>
      <c r="G41" s="358"/>
      <c r="H41" s="314"/>
      <c r="I41" s="358"/>
      <c r="J41" s="314"/>
      <c r="K41" s="358"/>
      <c r="L41" s="314"/>
      <c r="M41" s="358"/>
      <c r="N41" s="314"/>
      <c r="O41" s="358"/>
      <c r="P41" s="314"/>
      <c r="Q41" s="358"/>
      <c r="R41" s="314"/>
      <c r="S41" s="358"/>
      <c r="T41" s="314"/>
      <c r="U41" s="358"/>
      <c r="V41" s="314"/>
      <c r="W41" s="358"/>
      <c r="X41" s="314"/>
      <c r="Y41" s="358"/>
      <c r="Z41" s="225">
        <f t="shared" si="0"/>
        <v>0</v>
      </c>
      <c r="AA41" s="225">
        <f t="shared" si="0"/>
        <v>0</v>
      </c>
      <c r="AB41" s="225">
        <f t="shared" si="1"/>
        <v>0</v>
      </c>
    </row>
    <row r="42" spans="1:28" s="53" customFormat="1" ht="24.95" customHeight="1" x14ac:dyDescent="0.15">
      <c r="A42" s="374" t="s">
        <v>71</v>
      </c>
      <c r="B42" s="314"/>
      <c r="C42" s="358"/>
      <c r="D42" s="314"/>
      <c r="E42" s="358"/>
      <c r="F42" s="314"/>
      <c r="G42" s="358"/>
      <c r="H42" s="314"/>
      <c r="I42" s="358"/>
      <c r="J42" s="314"/>
      <c r="K42" s="358"/>
      <c r="L42" s="314"/>
      <c r="M42" s="358"/>
      <c r="N42" s="314"/>
      <c r="O42" s="358"/>
      <c r="P42" s="314"/>
      <c r="Q42" s="358"/>
      <c r="R42" s="314"/>
      <c r="S42" s="358"/>
      <c r="T42" s="314"/>
      <c r="U42" s="358"/>
      <c r="V42" s="314"/>
      <c r="W42" s="358"/>
      <c r="X42" s="314"/>
      <c r="Y42" s="358"/>
      <c r="Z42" s="225">
        <f t="shared" si="0"/>
        <v>0</v>
      </c>
      <c r="AA42" s="225">
        <f t="shared" si="0"/>
        <v>0</v>
      </c>
      <c r="AB42" s="225">
        <f t="shared" si="1"/>
        <v>0</v>
      </c>
    </row>
    <row r="43" spans="1:28" s="53" customFormat="1" ht="24.95" customHeight="1" x14ac:dyDescent="0.15">
      <c r="A43" s="374" t="s">
        <v>72</v>
      </c>
      <c r="B43" s="314"/>
      <c r="C43" s="358"/>
      <c r="D43" s="314"/>
      <c r="E43" s="358"/>
      <c r="F43" s="314"/>
      <c r="G43" s="358"/>
      <c r="H43" s="314"/>
      <c r="I43" s="358"/>
      <c r="J43" s="314"/>
      <c r="K43" s="358"/>
      <c r="L43" s="314"/>
      <c r="M43" s="358"/>
      <c r="N43" s="314"/>
      <c r="O43" s="358"/>
      <c r="P43" s="314"/>
      <c r="Q43" s="358"/>
      <c r="R43" s="314"/>
      <c r="S43" s="358"/>
      <c r="T43" s="314"/>
      <c r="U43" s="358"/>
      <c r="V43" s="314"/>
      <c r="W43" s="358"/>
      <c r="X43" s="314"/>
      <c r="Y43" s="358"/>
      <c r="Z43" s="225">
        <f t="shared" si="0"/>
        <v>0</v>
      </c>
      <c r="AA43" s="225">
        <f t="shared" si="0"/>
        <v>0</v>
      </c>
      <c r="AB43" s="225">
        <f t="shared" si="1"/>
        <v>0</v>
      </c>
    </row>
    <row r="44" spans="1:28" s="53" customFormat="1" ht="24.95" customHeight="1" x14ac:dyDescent="0.15">
      <c r="A44" s="374" t="s">
        <v>73</v>
      </c>
      <c r="B44" s="314"/>
      <c r="C44" s="358"/>
      <c r="D44" s="314"/>
      <c r="E44" s="358"/>
      <c r="F44" s="314"/>
      <c r="G44" s="358"/>
      <c r="H44" s="314"/>
      <c r="I44" s="358"/>
      <c r="J44" s="314"/>
      <c r="K44" s="358"/>
      <c r="L44" s="314"/>
      <c r="M44" s="358"/>
      <c r="N44" s="314"/>
      <c r="O44" s="358"/>
      <c r="P44" s="314"/>
      <c r="Q44" s="358"/>
      <c r="R44" s="314"/>
      <c r="S44" s="358"/>
      <c r="T44" s="314"/>
      <c r="U44" s="358"/>
      <c r="V44" s="314"/>
      <c r="W44" s="358"/>
      <c r="X44" s="314"/>
      <c r="Y44" s="358"/>
      <c r="Z44" s="225">
        <f t="shared" si="0"/>
        <v>0</v>
      </c>
      <c r="AA44" s="225">
        <f t="shared" si="0"/>
        <v>0</v>
      </c>
      <c r="AB44" s="225">
        <f t="shared" si="1"/>
        <v>0</v>
      </c>
    </row>
    <row r="45" spans="1:28" s="53" customFormat="1" ht="24.95" customHeight="1" x14ac:dyDescent="0.15">
      <c r="A45" s="374" t="s">
        <v>418</v>
      </c>
      <c r="B45" s="314"/>
      <c r="C45" s="358"/>
      <c r="D45" s="314"/>
      <c r="E45" s="358"/>
      <c r="F45" s="314"/>
      <c r="G45" s="358"/>
      <c r="H45" s="314"/>
      <c r="I45" s="358"/>
      <c r="J45" s="314"/>
      <c r="K45" s="358"/>
      <c r="L45" s="314"/>
      <c r="M45" s="358"/>
      <c r="N45" s="314"/>
      <c r="O45" s="358"/>
      <c r="P45" s="314"/>
      <c r="Q45" s="358"/>
      <c r="R45" s="314"/>
      <c r="S45" s="358"/>
      <c r="T45" s="314"/>
      <c r="U45" s="358"/>
      <c r="V45" s="314"/>
      <c r="W45" s="358"/>
      <c r="X45" s="314"/>
      <c r="Y45" s="358"/>
      <c r="Z45" s="225">
        <f t="shared" si="0"/>
        <v>0</v>
      </c>
      <c r="AA45" s="225">
        <f t="shared" si="0"/>
        <v>0</v>
      </c>
      <c r="AB45" s="225">
        <f t="shared" si="1"/>
        <v>0</v>
      </c>
    </row>
    <row r="46" spans="1:28" s="53" customFormat="1" ht="24.95" customHeight="1" x14ac:dyDescent="0.15">
      <c r="A46" s="374" t="s">
        <v>74</v>
      </c>
      <c r="B46" s="314"/>
      <c r="C46" s="358"/>
      <c r="D46" s="314"/>
      <c r="E46" s="358"/>
      <c r="F46" s="314"/>
      <c r="G46" s="358"/>
      <c r="H46" s="314"/>
      <c r="I46" s="358"/>
      <c r="J46" s="314"/>
      <c r="K46" s="358"/>
      <c r="L46" s="314"/>
      <c r="M46" s="358"/>
      <c r="N46" s="314"/>
      <c r="O46" s="358"/>
      <c r="P46" s="314"/>
      <c r="Q46" s="358"/>
      <c r="R46" s="314"/>
      <c r="S46" s="358"/>
      <c r="T46" s="314"/>
      <c r="U46" s="358"/>
      <c r="V46" s="314"/>
      <c r="W46" s="358"/>
      <c r="X46" s="314"/>
      <c r="Y46" s="358"/>
      <c r="Z46" s="225">
        <f t="shared" si="0"/>
        <v>0</v>
      </c>
      <c r="AA46" s="225">
        <f t="shared" si="0"/>
        <v>0</v>
      </c>
      <c r="AB46" s="225">
        <f t="shared" si="1"/>
        <v>0</v>
      </c>
    </row>
    <row r="47" spans="1:28" s="53" customFormat="1" ht="24.95" customHeight="1" x14ac:dyDescent="0.15">
      <c r="A47" s="374" t="s">
        <v>75</v>
      </c>
      <c r="B47" s="313"/>
      <c r="C47" s="359"/>
      <c r="D47" s="313"/>
      <c r="E47" s="359"/>
      <c r="F47" s="313"/>
      <c r="G47" s="359"/>
      <c r="H47" s="313"/>
      <c r="I47" s="359"/>
      <c r="J47" s="313"/>
      <c r="K47" s="359"/>
      <c r="L47" s="313"/>
      <c r="M47" s="359"/>
      <c r="N47" s="313"/>
      <c r="O47" s="359"/>
      <c r="P47" s="313"/>
      <c r="Q47" s="359"/>
      <c r="R47" s="313"/>
      <c r="S47" s="359"/>
      <c r="T47" s="313"/>
      <c r="U47" s="359"/>
      <c r="V47" s="313"/>
      <c r="W47" s="359"/>
      <c r="X47" s="313"/>
      <c r="Y47" s="359"/>
      <c r="Z47" s="224">
        <f t="shared" si="0"/>
        <v>0</v>
      </c>
      <c r="AA47" s="224">
        <f t="shared" si="0"/>
        <v>0</v>
      </c>
      <c r="AB47" s="224">
        <f t="shared" si="1"/>
        <v>0</v>
      </c>
    </row>
    <row r="48" spans="1:28" s="53" customFormat="1" ht="15" customHeight="1" x14ac:dyDescent="0.15">
      <c r="A48" s="68" t="s">
        <v>76</v>
      </c>
      <c r="B48" s="226">
        <f t="shared" ref="B48:AA48" si="2">SUM(B4:B47)</f>
        <v>0</v>
      </c>
      <c r="C48" s="226">
        <f t="shared" si="2"/>
        <v>0</v>
      </c>
      <c r="D48" s="226">
        <f t="shared" si="2"/>
        <v>0</v>
      </c>
      <c r="E48" s="226">
        <f t="shared" si="2"/>
        <v>0</v>
      </c>
      <c r="F48" s="226">
        <f t="shared" si="2"/>
        <v>0</v>
      </c>
      <c r="G48" s="226">
        <f t="shared" si="2"/>
        <v>0</v>
      </c>
      <c r="H48" s="226">
        <f t="shared" si="2"/>
        <v>0</v>
      </c>
      <c r="I48" s="226">
        <f t="shared" si="2"/>
        <v>0</v>
      </c>
      <c r="J48" s="226">
        <f t="shared" si="2"/>
        <v>0</v>
      </c>
      <c r="K48" s="226">
        <f t="shared" si="2"/>
        <v>0</v>
      </c>
      <c r="L48" s="226">
        <f t="shared" si="2"/>
        <v>0</v>
      </c>
      <c r="M48" s="226">
        <f t="shared" si="2"/>
        <v>0</v>
      </c>
      <c r="N48" s="226">
        <f t="shared" si="2"/>
        <v>1</v>
      </c>
      <c r="O48" s="226">
        <f t="shared" si="2"/>
        <v>0</v>
      </c>
      <c r="P48" s="226">
        <f t="shared" si="2"/>
        <v>0</v>
      </c>
      <c r="Q48" s="226">
        <f t="shared" si="2"/>
        <v>0</v>
      </c>
      <c r="R48" s="226">
        <f t="shared" si="2"/>
        <v>0</v>
      </c>
      <c r="S48" s="226">
        <f t="shared" si="2"/>
        <v>0</v>
      </c>
      <c r="T48" s="226">
        <f t="shared" si="2"/>
        <v>1</v>
      </c>
      <c r="U48" s="226">
        <f t="shared" si="2"/>
        <v>0</v>
      </c>
      <c r="V48" s="226">
        <f t="shared" si="2"/>
        <v>0</v>
      </c>
      <c r="W48" s="226">
        <f t="shared" si="2"/>
        <v>0</v>
      </c>
      <c r="X48" s="226">
        <f t="shared" si="2"/>
        <v>0</v>
      </c>
      <c r="Y48" s="226">
        <f t="shared" si="2"/>
        <v>0</v>
      </c>
      <c r="Z48" s="226">
        <f t="shared" si="2"/>
        <v>2</v>
      </c>
      <c r="AA48" s="226">
        <f t="shared" si="2"/>
        <v>0</v>
      </c>
      <c r="AB48" s="226">
        <f>Z48+AA48</f>
        <v>2</v>
      </c>
    </row>
    <row r="49" spans="1:28" s="53" customFormat="1" ht="9.9499999999999993" customHeight="1" x14ac:dyDescent="0.1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69"/>
      <c r="AB49" s="69"/>
    </row>
    <row r="50" spans="1:28" s="53" customFormat="1" ht="19.5" customHeight="1" x14ac:dyDescent="0.15">
      <c r="A50" s="539" t="s">
        <v>77</v>
      </c>
      <c r="B50" s="539" t="s">
        <v>137</v>
      </c>
      <c r="C50" s="539"/>
      <c r="D50" s="539" t="s">
        <v>125</v>
      </c>
      <c r="E50" s="539"/>
      <c r="F50" s="539" t="s">
        <v>126</v>
      </c>
      <c r="G50" s="539"/>
      <c r="H50" s="539" t="s">
        <v>127</v>
      </c>
      <c r="I50" s="539"/>
      <c r="J50" s="539" t="s">
        <v>128</v>
      </c>
      <c r="K50" s="539"/>
      <c r="L50" s="539" t="s">
        <v>129</v>
      </c>
      <c r="M50" s="539"/>
      <c r="N50" s="539" t="s">
        <v>130</v>
      </c>
      <c r="O50" s="539"/>
      <c r="P50" s="539" t="s">
        <v>131</v>
      </c>
      <c r="Q50" s="539"/>
      <c r="R50" s="539" t="s">
        <v>132</v>
      </c>
      <c r="S50" s="539"/>
      <c r="T50" s="539" t="s">
        <v>133</v>
      </c>
      <c r="U50" s="539"/>
      <c r="V50" s="539" t="s">
        <v>134</v>
      </c>
      <c r="W50" s="539"/>
      <c r="X50" s="539" t="s">
        <v>95</v>
      </c>
      <c r="Y50" s="539"/>
      <c r="Z50" s="539" t="s">
        <v>40</v>
      </c>
      <c r="AA50" s="539"/>
      <c r="AB50" s="539" t="s">
        <v>76</v>
      </c>
    </row>
    <row r="51" spans="1:28" s="53" customFormat="1" ht="15" customHeight="1" x14ac:dyDescent="0.15">
      <c r="A51" s="539"/>
      <c r="B51" s="68" t="s">
        <v>41</v>
      </c>
      <c r="C51" s="68" t="s">
        <v>42</v>
      </c>
      <c r="D51" s="68" t="s">
        <v>135</v>
      </c>
      <c r="E51" s="68" t="s">
        <v>42</v>
      </c>
      <c r="F51" s="68" t="s">
        <v>41</v>
      </c>
      <c r="G51" s="68" t="s">
        <v>42</v>
      </c>
      <c r="H51" s="68" t="s">
        <v>41</v>
      </c>
      <c r="I51" s="68" t="s">
        <v>42</v>
      </c>
      <c r="J51" s="68" t="s">
        <v>41</v>
      </c>
      <c r="K51" s="68" t="s">
        <v>42</v>
      </c>
      <c r="L51" s="68" t="s">
        <v>41</v>
      </c>
      <c r="M51" s="68" t="s">
        <v>42</v>
      </c>
      <c r="N51" s="68" t="s">
        <v>41</v>
      </c>
      <c r="O51" s="68" t="s">
        <v>42</v>
      </c>
      <c r="P51" s="68" t="s">
        <v>41</v>
      </c>
      <c r="Q51" s="68" t="s">
        <v>42</v>
      </c>
      <c r="R51" s="68" t="s">
        <v>41</v>
      </c>
      <c r="S51" s="68" t="s">
        <v>42</v>
      </c>
      <c r="T51" s="68" t="s">
        <v>135</v>
      </c>
      <c r="U51" s="68" t="s">
        <v>42</v>
      </c>
      <c r="V51" s="68" t="s">
        <v>41</v>
      </c>
      <c r="W51" s="68" t="s">
        <v>136</v>
      </c>
      <c r="X51" s="68" t="s">
        <v>41</v>
      </c>
      <c r="Y51" s="68" t="s">
        <v>42</v>
      </c>
      <c r="Z51" s="68" t="s">
        <v>41</v>
      </c>
      <c r="AA51" s="68" t="s">
        <v>42</v>
      </c>
      <c r="AB51" s="539"/>
    </row>
    <row r="52" spans="1:28" s="53" customFormat="1" ht="24.95" customHeight="1" x14ac:dyDescent="0.15">
      <c r="A52" s="218" t="s">
        <v>78</v>
      </c>
      <c r="B52" s="370"/>
      <c r="C52" s="357"/>
      <c r="D52" s="370"/>
      <c r="E52" s="357"/>
      <c r="F52" s="370"/>
      <c r="G52" s="357"/>
      <c r="H52" s="370"/>
      <c r="I52" s="357"/>
      <c r="J52" s="370"/>
      <c r="K52" s="357"/>
      <c r="L52" s="370"/>
      <c r="M52" s="357"/>
      <c r="N52" s="370"/>
      <c r="O52" s="357"/>
      <c r="P52" s="370"/>
      <c r="Q52" s="357"/>
      <c r="R52" s="370"/>
      <c r="S52" s="357"/>
      <c r="T52" s="370"/>
      <c r="U52" s="357"/>
      <c r="V52" s="370"/>
      <c r="W52" s="357"/>
      <c r="X52" s="370"/>
      <c r="Y52" s="357"/>
      <c r="Z52" s="223">
        <f>B52+D52+F52+H52+J52+L52+N52+P52+R52+T52+V52+X52</f>
        <v>0</v>
      </c>
      <c r="AA52" s="223">
        <f>C52+E52+G52+I52+K52+M52+O52+Q52+S52+U52+W52+Y52</f>
        <v>0</v>
      </c>
      <c r="AB52" s="223">
        <f>Z52+AA52</f>
        <v>0</v>
      </c>
    </row>
    <row r="53" spans="1:28" s="53" customFormat="1" ht="24.95" customHeight="1" x14ac:dyDescent="0.15">
      <c r="A53" s="219" t="s">
        <v>79</v>
      </c>
      <c r="B53" s="371"/>
      <c r="C53" s="359"/>
      <c r="D53" s="371"/>
      <c r="E53" s="359"/>
      <c r="F53" s="371"/>
      <c r="G53" s="359"/>
      <c r="H53" s="371"/>
      <c r="I53" s="359"/>
      <c r="J53" s="371"/>
      <c r="K53" s="359"/>
      <c r="L53" s="371"/>
      <c r="M53" s="359"/>
      <c r="N53" s="371"/>
      <c r="O53" s="359"/>
      <c r="P53" s="371"/>
      <c r="Q53" s="359"/>
      <c r="R53" s="371"/>
      <c r="S53" s="359"/>
      <c r="T53" s="371"/>
      <c r="U53" s="359"/>
      <c r="V53" s="371"/>
      <c r="W53" s="359"/>
      <c r="X53" s="371"/>
      <c r="Y53" s="359"/>
      <c r="Z53" s="224">
        <f>B53+D53+F53+H53+J53+L53+N53+P53+R53+T53+V53+X53</f>
        <v>0</v>
      </c>
      <c r="AA53" s="224">
        <f>C53+E53+G53+I53+K53+M53+O53+Q53+S53+U53+W53+Y53</f>
        <v>0</v>
      </c>
      <c r="AB53" s="224">
        <f>Z53+AA53</f>
        <v>0</v>
      </c>
    </row>
    <row r="54" spans="1:28" s="53" customFormat="1" ht="15" customHeight="1" x14ac:dyDescent="0.15">
      <c r="A54" s="68" t="s">
        <v>76</v>
      </c>
      <c r="B54" s="226">
        <f t="shared" ref="B54:Z54" si="3">SUM(B52:B53)</f>
        <v>0</v>
      </c>
      <c r="C54" s="226">
        <f t="shared" si="3"/>
        <v>0</v>
      </c>
      <c r="D54" s="226">
        <f t="shared" si="3"/>
        <v>0</v>
      </c>
      <c r="E54" s="226">
        <f t="shared" si="3"/>
        <v>0</v>
      </c>
      <c r="F54" s="226">
        <f t="shared" si="3"/>
        <v>0</v>
      </c>
      <c r="G54" s="226">
        <f t="shared" si="3"/>
        <v>0</v>
      </c>
      <c r="H54" s="226">
        <f t="shared" si="3"/>
        <v>0</v>
      </c>
      <c r="I54" s="226">
        <f t="shared" si="3"/>
        <v>0</v>
      </c>
      <c r="J54" s="226">
        <f t="shared" si="3"/>
        <v>0</v>
      </c>
      <c r="K54" s="226">
        <f t="shared" si="3"/>
        <v>0</v>
      </c>
      <c r="L54" s="226">
        <f t="shared" si="3"/>
        <v>0</v>
      </c>
      <c r="M54" s="226">
        <f t="shared" si="3"/>
        <v>0</v>
      </c>
      <c r="N54" s="226">
        <f t="shared" si="3"/>
        <v>0</v>
      </c>
      <c r="O54" s="226">
        <f t="shared" si="3"/>
        <v>0</v>
      </c>
      <c r="P54" s="226">
        <f t="shared" si="3"/>
        <v>0</v>
      </c>
      <c r="Q54" s="226">
        <f t="shared" si="3"/>
        <v>0</v>
      </c>
      <c r="R54" s="226">
        <f t="shared" si="3"/>
        <v>0</v>
      </c>
      <c r="S54" s="226">
        <f t="shared" si="3"/>
        <v>0</v>
      </c>
      <c r="T54" s="226">
        <f t="shared" si="3"/>
        <v>0</v>
      </c>
      <c r="U54" s="226">
        <f t="shared" si="3"/>
        <v>0</v>
      </c>
      <c r="V54" s="226">
        <f t="shared" si="3"/>
        <v>0</v>
      </c>
      <c r="W54" s="226">
        <f t="shared" si="3"/>
        <v>0</v>
      </c>
      <c r="X54" s="226">
        <f t="shared" si="3"/>
        <v>0</v>
      </c>
      <c r="Y54" s="226">
        <f t="shared" si="3"/>
        <v>0</v>
      </c>
      <c r="Z54" s="226">
        <f t="shared" si="3"/>
        <v>0</v>
      </c>
      <c r="AA54" s="226">
        <f>SUM(AA52:AA53)</f>
        <v>0</v>
      </c>
      <c r="AB54" s="226">
        <f>Z54+AA54</f>
        <v>0</v>
      </c>
    </row>
    <row r="55" spans="1:28" s="53" customFormat="1" ht="9.9499999999999993" customHeight="1" x14ac:dyDescent="0.15"/>
    <row r="56" spans="1:28" s="60" customFormat="1" ht="13.35" customHeight="1" x14ac:dyDescent="0.3">
      <c r="A56" s="58" t="s">
        <v>80</v>
      </c>
    </row>
    <row r="57" spans="1:28" s="60" customFormat="1" ht="13.35" customHeight="1" x14ac:dyDescent="0.3">
      <c r="A57" s="382" t="s">
        <v>138</v>
      </c>
    </row>
    <row r="58" spans="1:28" s="60" customFormat="1" ht="13.35" customHeight="1" x14ac:dyDescent="0.3">
      <c r="A58" s="109" t="s">
        <v>531</v>
      </c>
      <c r="B58" s="109"/>
      <c r="C58" s="109"/>
      <c r="D58" s="109"/>
      <c r="E58" s="109"/>
      <c r="F58" s="109"/>
      <c r="G58" s="109"/>
      <c r="H58" s="375"/>
      <c r="I58" s="375"/>
      <c r="J58" s="375"/>
      <c r="K58" s="375"/>
      <c r="L58" s="375"/>
      <c r="M58" s="375"/>
    </row>
    <row r="59" spans="1:28" s="60" customFormat="1" ht="13.35" customHeight="1" x14ac:dyDescent="0.3">
      <c r="A59" s="109" t="s">
        <v>81</v>
      </c>
      <c r="B59" s="375"/>
      <c r="C59" s="375"/>
      <c r="D59" s="375"/>
      <c r="E59" s="375"/>
      <c r="F59" s="375"/>
      <c r="G59" s="375"/>
      <c r="H59" s="375"/>
      <c r="I59" s="375"/>
      <c r="J59" s="375"/>
      <c r="K59" s="375"/>
      <c r="L59" s="375"/>
      <c r="M59" s="375"/>
    </row>
    <row r="60" spans="1:28" s="60" customFormat="1" ht="26.45" customHeight="1" x14ac:dyDescent="0.3">
      <c r="A60" s="532" t="s">
        <v>420</v>
      </c>
      <c r="B60" s="532"/>
      <c r="C60" s="532"/>
      <c r="D60" s="532"/>
      <c r="E60" s="532"/>
      <c r="F60" s="532"/>
      <c r="G60" s="532"/>
      <c r="H60" s="532"/>
      <c r="I60" s="532"/>
      <c r="J60" s="532"/>
      <c r="K60" s="532"/>
      <c r="L60" s="532"/>
      <c r="M60" s="532"/>
    </row>
    <row r="61" spans="1:28" s="476" customFormat="1" ht="14.25" customHeight="1" x14ac:dyDescent="0.3">
      <c r="A61" s="466" t="s">
        <v>506</v>
      </c>
      <c r="B61" s="375"/>
      <c r="C61" s="375"/>
      <c r="D61" s="375"/>
      <c r="E61" s="375"/>
      <c r="F61" s="375"/>
      <c r="G61" s="375"/>
      <c r="H61" s="375"/>
      <c r="I61" s="375"/>
      <c r="J61" s="375"/>
      <c r="K61" s="375"/>
      <c r="L61" s="375"/>
      <c r="M61" s="375"/>
      <c r="N61" s="375"/>
      <c r="O61" s="375"/>
      <c r="P61" s="375"/>
      <c r="Q61" s="375"/>
      <c r="R61" s="375"/>
      <c r="S61" s="375"/>
      <c r="T61" s="375"/>
      <c r="U61" s="375"/>
      <c r="V61" s="375"/>
      <c r="W61" s="375"/>
      <c r="X61" s="89"/>
      <c r="Y61" s="89"/>
      <c r="Z61" s="375"/>
    </row>
    <row r="62" spans="1:28" x14ac:dyDescent="0.3">
      <c r="B62" s="60"/>
      <c r="C62" s="60"/>
      <c r="D62" s="60"/>
      <c r="E62" s="60"/>
      <c r="F62" s="60"/>
      <c r="G62" s="60"/>
      <c r="H62" s="60"/>
      <c r="I62" s="60"/>
      <c r="J62" s="60"/>
      <c r="K62" s="60"/>
      <c r="L62" s="60"/>
      <c r="AB62" s="53"/>
    </row>
    <row r="63" spans="1:28" x14ac:dyDescent="0.3">
      <c r="B63" s="60"/>
      <c r="C63" s="60"/>
      <c r="D63" s="60"/>
      <c r="E63" s="60"/>
      <c r="F63" s="60"/>
      <c r="G63" s="60"/>
      <c r="H63" s="60"/>
      <c r="I63" s="60"/>
      <c r="J63" s="60"/>
      <c r="K63" s="60"/>
      <c r="L63" s="60"/>
      <c r="AB63" s="53"/>
    </row>
  </sheetData>
  <sheetProtection algorithmName="SHA-512" hashValue="e2epWMhELJWWO8KDrF7y7NWbLrSirNp50SUJafvix3eJWNBv6ENewKkw7XKiFJ64vfj/0D9lnD692seVR1lhiw==" saltValue="eTBzCMnVIRwH2gE7cu8hrw==" spinCount="100000" sheet="1" selectLockedCells="1"/>
  <mergeCells count="32">
    <mergeCell ref="A60:M60"/>
    <mergeCell ref="X50:Y50"/>
    <mergeCell ref="Z50:AA50"/>
    <mergeCell ref="AB50:AB51"/>
    <mergeCell ref="L50:M50"/>
    <mergeCell ref="N50:O50"/>
    <mergeCell ref="P50:Q50"/>
    <mergeCell ref="R50:S50"/>
    <mergeCell ref="T50:U50"/>
    <mergeCell ref="V50:W50"/>
    <mergeCell ref="A50:A51"/>
    <mergeCell ref="B50:C50"/>
    <mergeCell ref="D50:E50"/>
    <mergeCell ref="F50:G50"/>
    <mergeCell ref="H50:I50"/>
    <mergeCell ref="J50:K50"/>
    <mergeCell ref="AB2:AB3"/>
    <mergeCell ref="A1:AB1"/>
    <mergeCell ref="A2:A3"/>
    <mergeCell ref="B2:C2"/>
    <mergeCell ref="D2:E2"/>
    <mergeCell ref="F2:G2"/>
    <mergeCell ref="H2:I2"/>
    <mergeCell ref="J2:K2"/>
    <mergeCell ref="L2:M2"/>
    <mergeCell ref="N2:O2"/>
    <mergeCell ref="P2:Q2"/>
    <mergeCell ref="R2:S2"/>
    <mergeCell ref="T2:U2"/>
    <mergeCell ref="V2:W2"/>
    <mergeCell ref="X2:Y2"/>
    <mergeCell ref="Z2:AA2"/>
  </mergeCells>
  <phoneticPr fontId="42" type="noConversion"/>
  <printOptions horizontalCentered="1"/>
  <pageMargins left="0.19685039370078741" right="0.19685039370078741" top="0.59055118110236227" bottom="0.19685039370078741" header="0" footer="0"/>
  <pageSetup paperSize="9" scale="5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32</vt:i4>
      </vt:variant>
      <vt:variant>
        <vt:lpstr>Intervalos com Nome</vt:lpstr>
      </vt:variant>
      <vt:variant>
        <vt:i4>6</vt:i4>
      </vt:variant>
    </vt:vector>
  </HeadingPairs>
  <TitlesOfParts>
    <vt:vector size="38" baseType="lpstr">
      <vt:lpstr>identificação</vt:lpstr>
      <vt:lpstr>Criterio</vt:lpstr>
      <vt:lpstr>INDICE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14.1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Quadros 27-30</vt:lpstr>
      <vt:lpstr>Quadros 31_32</vt:lpstr>
      <vt:lpstr>Criterio!Área_de_Impressão</vt:lpstr>
      <vt:lpstr>'Quadro 16'!Área_de_Impressão</vt:lpstr>
      <vt:lpstr>'Quadro 17'!Área_de_Impressão</vt:lpstr>
      <vt:lpstr>'Quadro 5'!Área_de_Impressão</vt:lpstr>
      <vt:lpstr>'Quadros 27-30'!Área_de_Impressão</vt:lpstr>
      <vt:lpstr>'Quadros 31_32'!Títulos_de_Impressão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Couceiro</dc:creator>
  <cp:lastModifiedBy>Lília Marina Carriço Borralho Fidalgo</cp:lastModifiedBy>
  <cp:lastPrinted>2013-01-29T11:41:20Z</cp:lastPrinted>
  <dcterms:created xsi:type="dcterms:W3CDTF">2012-02-27T12:23:18Z</dcterms:created>
  <dcterms:modified xsi:type="dcterms:W3CDTF">2024-03-20T14:01:24Z</dcterms:modified>
</cp:coreProperties>
</file>